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ozp na rok 2017-2019" sheetId="1" r:id="rId1"/>
  </sheets>
  <definedNames/>
  <calcPr fullCalcOnLoad="1"/>
</workbook>
</file>

<file path=xl/sharedStrings.xml><?xml version="1.0" encoding="utf-8"?>
<sst xmlns="http://schemas.openxmlformats.org/spreadsheetml/2006/main" count="447" uniqueCount="326">
  <si>
    <t>Daň z príjmov fyzických osôb</t>
  </si>
  <si>
    <t>zo závislej činnosti a funkčných požitkov</t>
  </si>
  <si>
    <t>Daň z majetku</t>
  </si>
  <si>
    <t>Daň z nehnuteľností - z pozemkov</t>
  </si>
  <si>
    <t>Daň z nehnuteľností - zo stavieb</t>
  </si>
  <si>
    <t>Dane za špecifické služby</t>
  </si>
  <si>
    <t>Daň za psa</t>
  </si>
  <si>
    <t>Daň za užívanie verejného priestranstva</t>
  </si>
  <si>
    <t>Príjmy z vlastníctva obce</t>
  </si>
  <si>
    <t>Administratívne poplatky</t>
  </si>
  <si>
    <t>Správne poplatky</t>
  </si>
  <si>
    <t>Pokuty a penále</t>
  </si>
  <si>
    <t>Poplatky a platby z nepriem. a náh.predaja služieb</t>
  </si>
  <si>
    <t>Kapitálové príjmy</t>
  </si>
  <si>
    <t>Úroky z finančného hospodárenia</t>
  </si>
  <si>
    <t>Ostatné príjmy</t>
  </si>
  <si>
    <t>Výdavky verejnej správy</t>
  </si>
  <si>
    <t xml:space="preserve">platy zamestnancov </t>
  </si>
  <si>
    <t>nemocenské poistenie</t>
  </si>
  <si>
    <t>zdravotné poistenie</t>
  </si>
  <si>
    <t>osobný príplatok</t>
  </si>
  <si>
    <t>610</t>
  </si>
  <si>
    <t>Mzdy, platy, príplatky</t>
  </si>
  <si>
    <t>620</t>
  </si>
  <si>
    <t>Spolu:</t>
  </si>
  <si>
    <t>630</t>
  </si>
  <si>
    <t>Tovary a ďalšie služby</t>
  </si>
  <si>
    <t>elektrická energia</t>
  </si>
  <si>
    <t>knihy, časopisy, noviny</t>
  </si>
  <si>
    <t>634</t>
  </si>
  <si>
    <t>Dopravné - výdavky spoj. s prev. služob. vozidla</t>
  </si>
  <si>
    <t>pohonné hmoty</t>
  </si>
  <si>
    <t>635</t>
  </si>
  <si>
    <t>Rutinná a štandardná údržba</t>
  </si>
  <si>
    <t>636</t>
  </si>
  <si>
    <t>Nájomné za prenájom</t>
  </si>
  <si>
    <t>637</t>
  </si>
  <si>
    <t>Ostatné tovary a služby</t>
  </si>
  <si>
    <t>propagácia a reklama</t>
  </si>
  <si>
    <t>prídel do sociálneho fondu</t>
  </si>
  <si>
    <t>poistenie majetku vo vlastníctve obce</t>
  </si>
  <si>
    <t>odmeny poslancom obecných zastupiteľstiev</t>
  </si>
  <si>
    <t>01.1.2</t>
  </si>
  <si>
    <t>Finančná a rozpočtová oblasť</t>
  </si>
  <si>
    <t>audítorské služby</t>
  </si>
  <si>
    <t>poplatky bankám za vedenie účtov a pod.</t>
  </si>
  <si>
    <t>01.7.0</t>
  </si>
  <si>
    <t>Transakcie verejného dlhu</t>
  </si>
  <si>
    <t>03.2.0</t>
  </si>
  <si>
    <t>Požiarna ochrana</t>
  </si>
  <si>
    <t>špeciálny materiál požiarnej ochrany</t>
  </si>
  <si>
    <t>materiál, ND</t>
  </si>
  <si>
    <t>mzdy</t>
  </si>
  <si>
    <t>04.5.1</t>
  </si>
  <si>
    <t>Cestná doprava</t>
  </si>
  <si>
    <t>oprava a údržba miestnych komunikácií</t>
  </si>
  <si>
    <t>04.7.3</t>
  </si>
  <si>
    <t>Cestovný ruch</t>
  </si>
  <si>
    <t>05.1.0</t>
  </si>
  <si>
    <t>Nakladanie s odpadmi</t>
  </si>
  <si>
    <t>05.2.0</t>
  </si>
  <si>
    <t>Nakladanie s odpadovými vodami</t>
  </si>
  <si>
    <t>materiál</t>
  </si>
  <si>
    <t>06.2.0</t>
  </si>
  <si>
    <t>06.3.0</t>
  </si>
  <si>
    <t>Zásobovanie pitnou vodou</t>
  </si>
  <si>
    <t>pitná voda</t>
  </si>
  <si>
    <t>06.4.0</t>
  </si>
  <si>
    <t>Verejné osvetlenie</t>
  </si>
  <si>
    <t>elektrická energia na VO</t>
  </si>
  <si>
    <t>materiál, výbojky</t>
  </si>
  <si>
    <t>oprava a údržba verejného osvetlenia</t>
  </si>
  <si>
    <t>08.1.0</t>
  </si>
  <si>
    <t>Rekreačné a športové služby</t>
  </si>
  <si>
    <t>tarifný plat</t>
  </si>
  <si>
    <t>08.2.0</t>
  </si>
  <si>
    <t>Kultúrne služby</t>
  </si>
  <si>
    <t>transfer pre MO Matice slovenskej</t>
  </si>
  <si>
    <t>08.2.0.5</t>
  </si>
  <si>
    <t>Knižnica</t>
  </si>
  <si>
    <t>knihy do knižnice</t>
  </si>
  <si>
    <t>08.2.0.8</t>
  </si>
  <si>
    <t>Národnostná kultúra</t>
  </si>
  <si>
    <t>transfer pre CSEMADOK</t>
  </si>
  <si>
    <t>08.2.0.9</t>
  </si>
  <si>
    <t>Ostatné kultúrne služby</t>
  </si>
  <si>
    <t>materiál k sobášom, uvítaniam</t>
  </si>
  <si>
    <t>oprava miestneho rozhlasu</t>
  </si>
  <si>
    <t>08.4.0</t>
  </si>
  <si>
    <t>Náboženské služby a iné spoločenské služby</t>
  </si>
  <si>
    <t>dom smútku - elektrická energia</t>
  </si>
  <si>
    <t>kopanie a zahrabávanie hrobov</t>
  </si>
  <si>
    <t>09.5.0</t>
  </si>
  <si>
    <t>Vzdelávanie a školenie zamestnancov</t>
  </si>
  <si>
    <t>Zariadenia sociálnych služieb - staroba</t>
  </si>
  <si>
    <t>10.2.0.2</t>
  </si>
  <si>
    <t>Ďalšie sociálne služby - staroba</t>
  </si>
  <si>
    <t>10.7.0</t>
  </si>
  <si>
    <t>Sociálna pomoc občanom v hmotnej núdzi</t>
  </si>
  <si>
    <t>posudky, expertízy, štúdie nesúvisiace s výstavbou</t>
  </si>
  <si>
    <t>odmeny za prácu v ZPOZ</t>
  </si>
  <si>
    <t>čistiace potreby</t>
  </si>
  <si>
    <t>Kapitálové výdavky</t>
  </si>
  <si>
    <t>TK - dane za špecifické služby</t>
  </si>
  <si>
    <t>Daň za ubytovacie služby v rekr. zariadeniach</t>
  </si>
  <si>
    <t>Za služby spojené so zberom a uložením odpadu</t>
  </si>
  <si>
    <t>Kapitálové výdavky spolu:</t>
  </si>
  <si>
    <t>Bežné príjmy spolu:</t>
  </si>
  <si>
    <t>Kapitálové príjmy spolu:</t>
  </si>
  <si>
    <t>Bežné výdavky spolu:</t>
  </si>
  <si>
    <t>Transfery do rozpočtu obce</t>
  </si>
  <si>
    <t>01.3.3</t>
  </si>
  <si>
    <t>Matrika</t>
  </si>
  <si>
    <t>04.4.3</t>
  </si>
  <si>
    <t>Výstavba - stavebný poriadok</t>
  </si>
  <si>
    <t>telef. popl. - mobil</t>
  </si>
  <si>
    <t>Klub dôchodcov - príspevok</t>
  </si>
  <si>
    <t>09.1.2.1</t>
  </si>
  <si>
    <t>09.1.1.1</t>
  </si>
  <si>
    <t>Slov. zväz zdrav. postihnutých - príspevok</t>
  </si>
  <si>
    <t>starobné poistenie</t>
  </si>
  <si>
    <t>príspevok v nezamestnanosti</t>
  </si>
  <si>
    <t>04.1.1</t>
  </si>
  <si>
    <t>Ekonomická klasifikácia príjmov</t>
  </si>
  <si>
    <t>príplatky</t>
  </si>
  <si>
    <t>invalidné poistenie</t>
  </si>
  <si>
    <t>poistenie v nezamestnanosti</t>
  </si>
  <si>
    <t>všeobecný materiál</t>
  </si>
  <si>
    <t>poistne v nezamestnanosti</t>
  </si>
  <si>
    <t>poistné do rezervneho fondu</t>
  </si>
  <si>
    <t>poplatky, odvody, dane</t>
  </si>
  <si>
    <t>poistenié do rezervneho fondu</t>
  </si>
  <si>
    <t>rutinná a štandardná údržba výpočtovej techniky</t>
  </si>
  <si>
    <t>poistenie do rezervného fondu</t>
  </si>
  <si>
    <t xml:space="preserve">účastnícky poplatok na semináre, školenia </t>
  </si>
  <si>
    <t>Nakladanie s odpadovými vodami - kanalizácia</t>
  </si>
  <si>
    <t>Fun. klas.</t>
  </si>
  <si>
    <t>V  ý  d  a  v  k  o  v  á      č  a  s  ť</t>
  </si>
  <si>
    <t xml:space="preserve">     Ekonomická klasifikácia výdavkov</t>
  </si>
  <si>
    <t>podpora zar.na športovú činnosť - futbalový oddiel</t>
  </si>
  <si>
    <t>podpora zar. na športovú činnosť - na PHM a prepravu</t>
  </si>
  <si>
    <t>zmluvné poistenie vozidiel</t>
  </si>
  <si>
    <t>karty, známky, poplatky</t>
  </si>
  <si>
    <t>úrazové poistenie</t>
  </si>
  <si>
    <t>rutinná a štandard. údržba</t>
  </si>
  <si>
    <t>oprava a údržba</t>
  </si>
  <si>
    <t>Príjmy z prenajatých pozemkov + zveľaď. areálu TK</t>
  </si>
  <si>
    <t>poštovné</t>
  </si>
  <si>
    <t>členský príspevok do združenia matrikárok</t>
  </si>
  <si>
    <t>koncesionársky poplatok</t>
  </si>
  <si>
    <t>najomné za prenájom oceľových fliaš</t>
  </si>
  <si>
    <t>propagácia, reklama a inzercia</t>
  </si>
  <si>
    <t>renovácia pások</t>
  </si>
  <si>
    <t>rutinná a štandard. údržba budov, priestorov</t>
  </si>
  <si>
    <t>transfer pre FIKUSZ</t>
  </si>
  <si>
    <t>cestovné náhrady</t>
  </si>
  <si>
    <t>údržba ubyt. zariad., parkových plôch, objektov,</t>
  </si>
  <si>
    <t>09.6.0.1</t>
  </si>
  <si>
    <t>Daň za predajné automaty</t>
  </si>
  <si>
    <t>Školské stravovanie v MŠ a ZŠ</t>
  </si>
  <si>
    <t>oprava a údržba strojov</t>
  </si>
  <si>
    <t xml:space="preserve">bezpečnostná služba </t>
  </si>
  <si>
    <t>10.2.0.1</t>
  </si>
  <si>
    <t>obsluha plynových kotlov</t>
  </si>
  <si>
    <t>Opatrovateľská služba</t>
  </si>
  <si>
    <t>Pokuty ostatné</t>
  </si>
  <si>
    <t xml:space="preserve">kolkové známky </t>
  </si>
  <si>
    <t>odvoz odpadkov</t>
  </si>
  <si>
    <t>údržba výpočtovej techniky</t>
  </si>
  <si>
    <t>budov, priestorov</t>
  </si>
  <si>
    <t>05.6.0</t>
  </si>
  <si>
    <t>potraviny - Andersenova noc</t>
  </si>
  <si>
    <t xml:space="preserve">interiérové zariadenie </t>
  </si>
  <si>
    <t>elektrická energia, zemný plyn</t>
  </si>
  <si>
    <t>renovácia pások a tonerov</t>
  </si>
  <si>
    <t>čistiace potreby, hyg.a dezin.potreby,materiál,DHM</t>
  </si>
  <si>
    <t>kanc.potr.,materiál,papier,čist.potr.,tlačivá,stravovanie zamestnancov</t>
  </si>
  <si>
    <t>reprezentačné výdavky</t>
  </si>
  <si>
    <t>servis, údržba a oprava služobného vozidla</t>
  </si>
  <si>
    <t>pokuty a penále</t>
  </si>
  <si>
    <t>cestovné</t>
  </si>
  <si>
    <t>oprava elektrospotrebičov /pračky, kosačky/</t>
  </si>
  <si>
    <t>materiál, nákup DHM, čist. a hyg. potreby</t>
  </si>
  <si>
    <t>údržba budov, objektov</t>
  </si>
  <si>
    <t>Príjmy z prenajatých budov, priestorov a objektov</t>
  </si>
  <si>
    <t>Poplatky a platby za predaj výrobkov,tovarov a sluzieb</t>
  </si>
  <si>
    <t>Príjmy z odvodov z hazardných hier</t>
  </si>
  <si>
    <t>splácanie istiny tuzem.bank.úverov</t>
  </si>
  <si>
    <t>energie</t>
  </si>
  <si>
    <t>zdravotné poistenie - ostat.poisťovne</t>
  </si>
  <si>
    <t>pracovné odevy</t>
  </si>
  <si>
    <t>všeobecné služby</t>
  </si>
  <si>
    <t>odmeny zamestnancov mimoprac.pomeru</t>
  </si>
  <si>
    <t>údržba strojov, prístrojov</t>
  </si>
  <si>
    <t>údržba prevádz.strojov, prístrojov</t>
  </si>
  <si>
    <t>poplatky a odvody</t>
  </si>
  <si>
    <t>odmeny zamestnancov mimoprac. pomeru</t>
  </si>
  <si>
    <t>vedenie obecnej a pamätnej kroniky</t>
  </si>
  <si>
    <t>dom smútku - materiál, čistiace potreby</t>
  </si>
  <si>
    <t xml:space="preserve">špeciálne služby </t>
  </si>
  <si>
    <t>Poplatky za MŠ, ŠKD, ŠJ</t>
  </si>
  <si>
    <t>Vratky za energie</t>
  </si>
  <si>
    <t>štandardná údržba špec.strojov</t>
  </si>
  <si>
    <t>príspevok cirkvám</t>
  </si>
  <si>
    <t>revízie plyn. kotlov</t>
  </si>
  <si>
    <t>Finančné operácie - príjmy</t>
  </si>
  <si>
    <t>Finančné operácie príjmy spolu:</t>
  </si>
  <si>
    <t>Finančné operácie - výdavky</t>
  </si>
  <si>
    <t>odmeny skladníka CO</t>
  </si>
  <si>
    <t>matričná činnosť</t>
  </si>
  <si>
    <t>hlásenie pobytu...obyvateľov</t>
  </si>
  <si>
    <t>strava HN</t>
  </si>
  <si>
    <t>dopravné</t>
  </si>
  <si>
    <t>školské potreby</t>
  </si>
  <si>
    <t>vzdelávacie poukazy</t>
  </si>
  <si>
    <t>stavebný úrad</t>
  </si>
  <si>
    <t>starostlivosť o životné prostredie</t>
  </si>
  <si>
    <t>cestné hospodárstvo</t>
  </si>
  <si>
    <t>prenesené kompetencie</t>
  </si>
  <si>
    <t>Špeciálny stavebný úrad</t>
  </si>
  <si>
    <t>spolu:</t>
  </si>
  <si>
    <t>strava pre deti v HN</t>
  </si>
  <si>
    <t>odvody</t>
  </si>
  <si>
    <t>tovary a služby</t>
  </si>
  <si>
    <t>Predškolská výchova - MŠ s VJM</t>
  </si>
  <si>
    <t>Predškolská výchova - MŠ</t>
  </si>
  <si>
    <t>ZŠ s MŠ</t>
  </si>
  <si>
    <t>ZŠ s MŠ s VJM</t>
  </si>
  <si>
    <t>09.5.0.1</t>
  </si>
  <si>
    <t>Školský klub detí - ZŠ</t>
  </si>
  <si>
    <t>Školský klub detí - ZŠ s VJM</t>
  </si>
  <si>
    <t>splácanie istiny tuzem.ostat.úverov - ŠFRB (1,2)</t>
  </si>
  <si>
    <t>splácanie istiny tuzem.ostat.úverov - ŠFRB (3)</t>
  </si>
  <si>
    <t>splácanie istiny tuzem.ostat.úverov - ŠFRB (4)</t>
  </si>
  <si>
    <t>splácanie istiny tuzem.ostat.úverov - ŠFRB (5)</t>
  </si>
  <si>
    <t>splácanie istiny tuzem.ostat.úverov - ŠFRB (6)</t>
  </si>
  <si>
    <t>splácanie istiny tuzem.ostat.úverov - ŠFRB (7)</t>
  </si>
  <si>
    <t>stavebný úrad Váhovce</t>
  </si>
  <si>
    <t>knihy, časopisy, publikácie</t>
  </si>
  <si>
    <t>ošatenie</t>
  </si>
  <si>
    <t>02.2.0</t>
  </si>
  <si>
    <t>Civilná ochrana</t>
  </si>
  <si>
    <t>služby CO</t>
  </si>
  <si>
    <t>kancelárske potreby, materiál</t>
  </si>
  <si>
    <t>renovácia pások, tonerov</t>
  </si>
  <si>
    <t>mesiac úcty k starším</t>
  </si>
  <si>
    <t>09.8.0</t>
  </si>
  <si>
    <t>MŠ účelové prostr. na výchovu a vzdelávanie</t>
  </si>
  <si>
    <t>tel.popl.,mobil,rozhlas,TV</t>
  </si>
  <si>
    <t>nájomné za prenájom pozemkov</t>
  </si>
  <si>
    <t>všeob.služ:revízie a kontroly,renov.tonerov,viazanie z.z.,zhot.kľúčov</t>
  </si>
  <si>
    <t>špec. služby:právne,ochr.obj.,CO služby, služby BOZP</t>
  </si>
  <si>
    <t>stravovanie zamestnancov</t>
  </si>
  <si>
    <t>školenia, semináre</t>
  </si>
  <si>
    <t>Hlásenie pobytu a registr. obyvateľov</t>
  </si>
  <si>
    <t>poplatok za odber podzemných vôd na TK</t>
  </si>
  <si>
    <t>údržba zelene, parkov</t>
  </si>
  <si>
    <t>stavebný úrad Veľká Mača</t>
  </si>
  <si>
    <t>starostlivosť o životné prostredie Váhovce</t>
  </si>
  <si>
    <t>starostlivosť o životné prostredie Veľká Mača</t>
  </si>
  <si>
    <t>cestné hospodárstvo Váhovce</t>
  </si>
  <si>
    <t>cestné hospodárstvo Veľká Mača</t>
  </si>
  <si>
    <t>odmeny</t>
  </si>
  <si>
    <t>mzda + odvody</t>
  </si>
  <si>
    <t>rutinnná a štandardná údržba výpočtovej techniky</t>
  </si>
  <si>
    <t>bežné transfery na členské príspevky(ZMOS,GA-SA,MR,MAS)</t>
  </si>
  <si>
    <t>dom smútku - prev.stroje</t>
  </si>
  <si>
    <t>splácanie úrokov - banke (651002)</t>
  </si>
  <si>
    <t>splácanie úrokov - ŠFRB (651003)</t>
  </si>
  <si>
    <t>poplatky bankám súvisiace s úverom (653001)</t>
  </si>
  <si>
    <t>jednorázové dávky pre rodinu a deti</t>
  </si>
  <si>
    <t xml:space="preserve">tovary a služby ZŠ s MŠ a ZŠ </t>
  </si>
  <si>
    <t>Ing. Pavol Dobosy</t>
  </si>
  <si>
    <t xml:space="preserve">   starosta obce</t>
  </si>
  <si>
    <t>Ochrana prírody ŽP</t>
  </si>
  <si>
    <t>Školenie vodičov</t>
  </si>
  <si>
    <t>Bežné príjmy</t>
  </si>
  <si>
    <t>Bežné výdavky</t>
  </si>
  <si>
    <t>Finančné operácie príjmy</t>
  </si>
  <si>
    <t>Finančné operácie výdavky</t>
  </si>
  <si>
    <t>priečinku na pošte</t>
  </si>
  <si>
    <t>finančné prostriedky na vzdel.-soc.znevýh.prostredia</t>
  </si>
  <si>
    <t>Príjmy z nájomných bytov</t>
  </si>
  <si>
    <t>podpora zar. na športovú činnosť - klub koniarov</t>
  </si>
  <si>
    <t>Nakladanie odpadovými vodami - kanalizácia</t>
  </si>
  <si>
    <t>09.5.0.2</t>
  </si>
  <si>
    <t>Centrá voľného času</t>
  </si>
  <si>
    <t>é</t>
  </si>
  <si>
    <t>prevádzkovanie kanalizácie</t>
  </si>
  <si>
    <t>Bežný prebytok/schodok</t>
  </si>
  <si>
    <t>Kapitálový prebytok/schodok</t>
  </si>
  <si>
    <t>odmena skladníka CO</t>
  </si>
  <si>
    <t>Protipovodňová ochrana-rekonštr. Rigolov</t>
  </si>
  <si>
    <t>podpora drobnochavateľov</t>
  </si>
  <si>
    <t>Rozdiel</t>
  </si>
  <si>
    <t>Ing. Dobosy Pavol</t>
  </si>
  <si>
    <t xml:space="preserve">      starosta obce</t>
  </si>
  <si>
    <t>asistent učiteľa</t>
  </si>
  <si>
    <t>prípsevok na učebnice</t>
  </si>
  <si>
    <t>podpora zar. Na športovú činnosť-Hornosalibská des.</t>
  </si>
  <si>
    <t>podpora zar. na športovú činnosť - SKMK</t>
  </si>
  <si>
    <t>štúdie, expertízy, posudky,projekty</t>
  </si>
  <si>
    <t>Oprava miestnych komunikácií</t>
  </si>
  <si>
    <t>Protopovodňová ochrana - Cintorínska ul.</t>
  </si>
  <si>
    <t>Finančné operácie</t>
  </si>
  <si>
    <t>podpora zar. na športovú činnosť - kynlologický klub</t>
  </si>
  <si>
    <t>-</t>
  </si>
  <si>
    <t xml:space="preserve">Rekonštrukcia materskej školy ZŠ MŠ </t>
  </si>
  <si>
    <t>01.1.1</t>
  </si>
  <si>
    <t xml:space="preserve">Príspevok zamestnávateľa do poisťovní </t>
  </si>
  <si>
    <t>softvér, aktualizácie, kamerový systém</t>
  </si>
  <si>
    <t>školenie, kurzy, semináre</t>
  </si>
  <si>
    <t>Všeobecná ekonomická, obchodná a pracovná oblasť-Dom služieb</t>
  </si>
  <si>
    <t xml:space="preserve">prev.stroje, prístroje, zariadenia </t>
  </si>
  <si>
    <t>nákup smetných nádob, kontajnerov</t>
  </si>
  <si>
    <t>chemický rozbor vody, špec.služby</t>
  </si>
  <si>
    <t>Rozvoj obce - verejné obstarávanie</t>
  </si>
  <si>
    <t>VO - služby</t>
  </si>
  <si>
    <t>podpora zar. Na športovú činnosť - strelecký klub</t>
  </si>
  <si>
    <t>interiérové vybavenie KD</t>
  </si>
  <si>
    <t>odmeny, prac.pomer+odvody</t>
  </si>
  <si>
    <t>Vyvesené dňa: 24.11. 2016</t>
  </si>
  <si>
    <t>Zvesené dňa: 08.12.2016</t>
  </si>
  <si>
    <t>Rozpočet obce Horné Saliby na roky  2017, 2018,2019 bol schválený Obecným zastupiteľstvom v Horných Salibách dňa 15.12.2016</t>
  </si>
  <si>
    <t>Schválený rozpočet na roky 2017,2018,2019</t>
  </si>
  <si>
    <t>Uznesením číslo  P VII/167-2016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</si>
</sst>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.0\ _S_k_-;\-* #,##0.0\ _S_k_-;_-* &quot;-&quot;?\ _S_k_-;_-@_-"/>
    <numFmt numFmtId="181" formatCode="_-* #,##0.0\ _€_-;\-* #,##0.0\ _€_-;_-* &quot;-&quot;?\ _€_-;_-@_-"/>
    <numFmt numFmtId="182" formatCode="[$-41B]d\.\ mmmm\ yyyy"/>
    <numFmt numFmtId="183" formatCode="0.0"/>
    <numFmt numFmtId="184" formatCode="#,##0.00\ &quot;EUR&quot;"/>
    <numFmt numFmtId="185" formatCode="#,##0.0\ &quot;EUR&quot;"/>
    <numFmt numFmtId="186" formatCode="#,##0\ &quot;EUR&quot;"/>
  </numFmts>
  <fonts count="62">
    <font>
      <sz val="10"/>
      <name val="Arial CE"/>
      <family val="0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i/>
      <sz val="12"/>
      <name val="Arial CE"/>
      <family val="2"/>
    </font>
    <font>
      <b/>
      <i/>
      <sz val="14"/>
      <name val="Arial CE"/>
      <family val="2"/>
    </font>
    <font>
      <b/>
      <sz val="17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6"/>
      <name val="Arial CE"/>
      <family val="2"/>
    </font>
    <font>
      <sz val="11"/>
      <color indexed="9"/>
      <name val="Arial CE"/>
      <family val="2"/>
    </font>
    <font>
      <b/>
      <sz val="16"/>
      <color indexed="9"/>
      <name val="Arial CE"/>
      <family val="2"/>
    </font>
    <font>
      <sz val="12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color indexed="10"/>
      <name val="Arial CE"/>
      <family val="2"/>
    </font>
    <font>
      <sz val="11"/>
      <color indexed="14"/>
      <name val="Arial CE"/>
      <family val="2"/>
    </font>
    <font>
      <b/>
      <sz val="11"/>
      <color indexed="10"/>
      <name val="Arial CE"/>
      <family val="2"/>
    </font>
    <font>
      <sz val="8"/>
      <name val="Arial CE"/>
      <family val="2"/>
    </font>
    <font>
      <b/>
      <i/>
      <u val="single"/>
      <sz val="12"/>
      <name val="Arial CE"/>
      <family val="2"/>
    </font>
    <font>
      <b/>
      <i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center"/>
    </xf>
    <xf numFmtId="43" fontId="1" fillId="0" borderId="1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79" fontId="10" fillId="0" borderId="0" xfId="34" applyFont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3" fillId="0" borderId="0" xfId="0" applyNumberFormat="1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10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20" fillId="0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43" fontId="3" fillId="32" borderId="0" xfId="0" applyNumberFormat="1" applyFont="1" applyFill="1" applyAlignment="1">
      <alignment/>
    </xf>
    <xf numFmtId="43" fontId="1" fillId="3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3" fontId="22" fillId="0" borderId="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3" fontId="21" fillId="33" borderId="0" xfId="0" applyNumberFormat="1" applyFont="1" applyFill="1" applyAlignment="1">
      <alignment/>
    </xf>
    <xf numFmtId="43" fontId="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79" fontId="10" fillId="0" borderId="0" xfId="34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32" borderId="12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43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/>
    </xf>
    <xf numFmtId="43" fontId="3" fillId="32" borderId="12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34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3" fontId="1" fillId="0" borderId="12" xfId="0" applyNumberFormat="1" applyFont="1" applyFill="1" applyBorder="1" applyAlignment="1">
      <alignment/>
    </xf>
    <xf numFmtId="43" fontId="1" fillId="0" borderId="12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61" fillId="0" borderId="12" xfId="0" applyNumberFormat="1" applyFont="1" applyFill="1" applyBorder="1" applyAlignment="1">
      <alignment/>
    </xf>
    <xf numFmtId="0" fontId="61" fillId="0" borderId="12" xfId="0" applyFont="1" applyBorder="1" applyAlignment="1">
      <alignment/>
    </xf>
    <xf numFmtId="43" fontId="61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43" fontId="3" fillId="33" borderId="12" xfId="0" applyNumberFormat="1" applyFont="1" applyFill="1" applyBorder="1" applyAlignment="1">
      <alignment/>
    </xf>
    <xf numFmtId="43" fontId="3" fillId="33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 horizontal="left" indent="5"/>
    </xf>
    <xf numFmtId="2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179" fontId="0" fillId="0" borderId="12" xfId="0" applyNumberFormat="1" applyFont="1" applyBorder="1" applyAlignment="1">
      <alignment/>
    </xf>
    <xf numFmtId="0" fontId="25" fillId="33" borderId="0" xfId="0" applyFont="1" applyFill="1" applyAlignment="1">
      <alignment/>
    </xf>
    <xf numFmtId="43" fontId="3" fillId="0" borderId="12" xfId="0" applyNumberFormat="1" applyFont="1" applyBorder="1" applyAlignment="1">
      <alignment horizontal="center"/>
    </xf>
    <xf numFmtId="43" fontId="1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43" fontId="3" fillId="0" borderId="0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3"/>
  <sheetViews>
    <sheetView tabSelected="1" zoomScale="96" zoomScaleNormal="96" zoomScalePageLayoutView="0" workbookViewId="0" topLeftCell="A1">
      <selection activeCell="B537" sqref="B537"/>
    </sheetView>
  </sheetViews>
  <sheetFormatPr defaultColWidth="9.00390625" defaultRowHeight="12.75"/>
  <cols>
    <col min="1" max="1" width="8.125" style="0" customWidth="1"/>
    <col min="2" max="2" width="53.625" style="0" customWidth="1"/>
    <col min="3" max="3" width="16.625" style="0" customWidth="1"/>
    <col min="4" max="4" width="18.25390625" style="0" hidden="1" customWidth="1"/>
    <col min="5" max="7" width="20.00390625" style="0" bestFit="1" customWidth="1"/>
    <col min="8" max="9" width="16.75390625" style="0" bestFit="1" customWidth="1"/>
  </cols>
  <sheetData>
    <row r="1" spans="1:2" s="1" customFormat="1" ht="20.25" customHeight="1">
      <c r="A1" s="131" t="s">
        <v>324</v>
      </c>
      <c r="B1" s="131"/>
    </row>
    <row r="2" spans="1:2" s="1" customFormat="1" ht="14.25" customHeight="1">
      <c r="A2" s="29"/>
      <c r="B2" s="29"/>
    </row>
    <row r="3" spans="1:6" s="4" customFormat="1" ht="35.25" customHeight="1" thickBot="1">
      <c r="A3" s="9"/>
      <c r="B3" s="28" t="s">
        <v>123</v>
      </c>
      <c r="C3" s="34">
        <v>2017</v>
      </c>
      <c r="D3" s="34">
        <v>2014</v>
      </c>
      <c r="E3" s="34">
        <v>2018</v>
      </c>
      <c r="F3" s="34">
        <v>2019</v>
      </c>
    </row>
    <row r="4" spans="1:2" s="4" customFormat="1" ht="15">
      <c r="A4" s="17"/>
      <c r="B4" s="1"/>
    </row>
    <row r="5" spans="1:2" s="1" customFormat="1" ht="15">
      <c r="A5" s="18">
        <v>111</v>
      </c>
      <c r="B5" s="5" t="s">
        <v>0</v>
      </c>
    </row>
    <row r="6" s="4" customFormat="1" ht="14.25">
      <c r="A6" s="14"/>
    </row>
    <row r="7" spans="1:6" s="4" customFormat="1" ht="14.25">
      <c r="A7" s="91">
        <v>111003</v>
      </c>
      <c r="B7" s="92" t="s">
        <v>1</v>
      </c>
      <c r="C7" s="93">
        <v>700000</v>
      </c>
      <c r="D7" s="93">
        <v>500000</v>
      </c>
      <c r="E7" s="93">
        <v>731000</v>
      </c>
      <c r="F7" s="93">
        <v>731000</v>
      </c>
    </row>
    <row r="8" spans="1:5" s="4" customFormat="1" ht="14.25">
      <c r="A8" s="14"/>
      <c r="C8" s="57"/>
      <c r="D8" s="57"/>
      <c r="E8" s="57"/>
    </row>
    <row r="9" spans="1:5" s="4" customFormat="1" ht="15">
      <c r="A9" s="18">
        <v>120</v>
      </c>
      <c r="B9" s="5" t="s">
        <v>2</v>
      </c>
      <c r="C9" s="57"/>
      <c r="D9" s="57"/>
      <c r="E9" s="57"/>
    </row>
    <row r="10" spans="1:5" s="1" customFormat="1" ht="15">
      <c r="A10" s="14"/>
      <c r="B10" s="4"/>
      <c r="C10" s="58"/>
      <c r="D10" s="58"/>
      <c r="E10" s="58"/>
    </row>
    <row r="11" spans="1:6" s="4" customFormat="1" ht="14.25">
      <c r="A11" s="91">
        <v>121001</v>
      </c>
      <c r="B11" s="92" t="s">
        <v>3</v>
      </c>
      <c r="C11" s="93">
        <v>83803.55</v>
      </c>
      <c r="D11" s="93">
        <v>84175</v>
      </c>
      <c r="E11" s="93">
        <v>83576.02</v>
      </c>
      <c r="F11" s="93">
        <v>83576.02</v>
      </c>
    </row>
    <row r="12" spans="1:6" s="4" customFormat="1" ht="14.25">
      <c r="A12" s="91">
        <v>121002</v>
      </c>
      <c r="B12" s="92" t="s">
        <v>4</v>
      </c>
      <c r="C12" s="93">
        <v>36670.6</v>
      </c>
      <c r="D12" s="93">
        <v>32337</v>
      </c>
      <c r="E12" s="93">
        <v>36670.6</v>
      </c>
      <c r="F12" s="93">
        <v>36670.6</v>
      </c>
    </row>
    <row r="13" spans="1:5" s="4" customFormat="1" ht="14.25">
      <c r="A13" s="14"/>
      <c r="C13" s="57"/>
      <c r="D13" s="57"/>
      <c r="E13" s="57"/>
    </row>
    <row r="14" spans="1:5" s="4" customFormat="1" ht="15">
      <c r="A14" s="18">
        <v>133</v>
      </c>
      <c r="B14" s="5" t="s">
        <v>5</v>
      </c>
      <c r="C14" s="57"/>
      <c r="D14" s="57"/>
      <c r="E14" s="57"/>
    </row>
    <row r="15" spans="1:5" s="1" customFormat="1" ht="15">
      <c r="A15" s="14"/>
      <c r="B15" s="4"/>
      <c r="C15" s="58"/>
      <c r="D15" s="58"/>
      <c r="E15" s="58"/>
    </row>
    <row r="16" spans="1:6" s="4" customFormat="1" ht="14.25">
      <c r="A16" s="91">
        <v>133001</v>
      </c>
      <c r="B16" s="92" t="s">
        <v>6</v>
      </c>
      <c r="C16" s="93">
        <v>1584</v>
      </c>
      <c r="D16" s="93">
        <v>1340</v>
      </c>
      <c r="E16" s="93">
        <v>1500</v>
      </c>
      <c r="F16" s="93">
        <v>1500</v>
      </c>
    </row>
    <row r="17" spans="1:6" s="4" customFormat="1" ht="14.25">
      <c r="A17" s="91">
        <v>133004</v>
      </c>
      <c r="B17" s="92" t="s">
        <v>158</v>
      </c>
      <c r="C17" s="93">
        <v>60</v>
      </c>
      <c r="D17" s="93">
        <v>20</v>
      </c>
      <c r="E17" s="93">
        <v>60</v>
      </c>
      <c r="F17" s="93">
        <v>60</v>
      </c>
    </row>
    <row r="18" spans="1:6" s="4" customFormat="1" ht="14.25">
      <c r="A18" s="91">
        <v>133012</v>
      </c>
      <c r="B18" s="92" t="s">
        <v>7</v>
      </c>
      <c r="C18" s="93">
        <v>2500</v>
      </c>
      <c r="D18" s="94">
        <v>2200</v>
      </c>
      <c r="E18" s="93">
        <v>2000</v>
      </c>
      <c r="F18" s="93">
        <v>2000</v>
      </c>
    </row>
    <row r="19" spans="1:6" s="4" customFormat="1" ht="14.25">
      <c r="A19" s="91">
        <v>133013</v>
      </c>
      <c r="B19" s="92" t="s">
        <v>105</v>
      </c>
      <c r="C19" s="93">
        <v>115000</v>
      </c>
      <c r="D19" s="93">
        <v>70000</v>
      </c>
      <c r="E19" s="93">
        <v>120000</v>
      </c>
      <c r="F19" s="93">
        <v>120000</v>
      </c>
    </row>
    <row r="20" spans="1:5" s="4" customFormat="1" ht="14.25">
      <c r="A20" s="14"/>
      <c r="C20" s="68"/>
      <c r="D20" s="57"/>
      <c r="E20" s="57"/>
    </row>
    <row r="21" spans="1:8" s="4" customFormat="1" ht="15">
      <c r="A21" s="18">
        <v>133</v>
      </c>
      <c r="B21" s="5" t="s">
        <v>103</v>
      </c>
      <c r="C21" s="68"/>
      <c r="D21" s="57"/>
      <c r="E21" s="57"/>
      <c r="H21" s="57"/>
    </row>
    <row r="22" spans="1:5" s="1" customFormat="1" ht="15">
      <c r="A22" s="14"/>
      <c r="B22" s="4"/>
      <c r="C22" s="72"/>
      <c r="D22" s="58"/>
      <c r="E22" s="58"/>
    </row>
    <row r="23" spans="1:6" s="4" customFormat="1" ht="14.25">
      <c r="A23" s="91">
        <v>133006</v>
      </c>
      <c r="B23" s="92" t="s">
        <v>104</v>
      </c>
      <c r="C23" s="95">
        <v>2500</v>
      </c>
      <c r="D23" s="94">
        <v>3100</v>
      </c>
      <c r="E23" s="93">
        <v>2500</v>
      </c>
      <c r="F23" s="93">
        <v>2500</v>
      </c>
    </row>
    <row r="24" spans="1:5" s="4" customFormat="1" ht="14.25">
      <c r="A24" s="14"/>
      <c r="C24" s="68"/>
      <c r="D24" s="57"/>
      <c r="E24" s="57"/>
    </row>
    <row r="25" spans="1:5" s="4" customFormat="1" ht="15">
      <c r="A25" s="18">
        <v>212</v>
      </c>
      <c r="B25" s="5" t="s">
        <v>8</v>
      </c>
      <c r="C25" s="68"/>
      <c r="D25" s="57"/>
      <c r="E25" s="57"/>
    </row>
    <row r="26" spans="1:5" s="1" customFormat="1" ht="15">
      <c r="A26" s="14"/>
      <c r="B26" s="4"/>
      <c r="C26" s="72"/>
      <c r="D26" s="58"/>
      <c r="E26" s="58"/>
    </row>
    <row r="27" spans="1:6" s="4" customFormat="1" ht="14.25">
      <c r="A27" s="91">
        <v>212002</v>
      </c>
      <c r="B27" s="92" t="s">
        <v>146</v>
      </c>
      <c r="C27" s="95">
        <v>9050</v>
      </c>
      <c r="D27" s="93">
        <v>6000</v>
      </c>
      <c r="E27" s="93">
        <v>9050</v>
      </c>
      <c r="F27" s="93">
        <v>9050</v>
      </c>
    </row>
    <row r="28" spans="1:6" s="4" customFormat="1" ht="14.25">
      <c r="A28" s="91">
        <v>213003</v>
      </c>
      <c r="B28" s="92" t="s">
        <v>282</v>
      </c>
      <c r="C28" s="95">
        <v>91240</v>
      </c>
      <c r="D28" s="93">
        <v>98195.76</v>
      </c>
      <c r="E28" s="93">
        <v>91240</v>
      </c>
      <c r="F28" s="93">
        <v>91240</v>
      </c>
    </row>
    <row r="29" spans="1:6" s="4" customFormat="1" ht="14.25">
      <c r="A29" s="91">
        <v>212003</v>
      </c>
      <c r="B29" s="92" t="s">
        <v>184</v>
      </c>
      <c r="C29" s="95">
        <v>20038.32</v>
      </c>
      <c r="D29" s="93">
        <v>18038.32</v>
      </c>
      <c r="E29" s="93">
        <v>20038.32</v>
      </c>
      <c r="F29" s="93">
        <v>20038.32</v>
      </c>
    </row>
    <row r="30" spans="1:5" s="4" customFormat="1" ht="14.25">
      <c r="A30" s="14"/>
      <c r="C30" s="68"/>
      <c r="D30" s="57"/>
      <c r="E30" s="57"/>
    </row>
    <row r="31" spans="1:5" s="4" customFormat="1" ht="15">
      <c r="A31" s="18">
        <v>221</v>
      </c>
      <c r="B31" s="5" t="s">
        <v>9</v>
      </c>
      <c r="C31" s="68"/>
      <c r="D31" s="57"/>
      <c r="E31" s="57"/>
    </row>
    <row r="32" spans="1:5" s="1" customFormat="1" ht="15">
      <c r="A32" s="14"/>
      <c r="B32" s="4"/>
      <c r="C32" s="72"/>
      <c r="D32" s="58"/>
      <c r="E32" s="58"/>
    </row>
    <row r="33" spans="1:6" s="4" customFormat="1" ht="14.25">
      <c r="A33" s="91">
        <v>221004</v>
      </c>
      <c r="B33" s="92" t="s">
        <v>10</v>
      </c>
      <c r="C33" s="95">
        <v>10000</v>
      </c>
      <c r="D33" s="94">
        <v>8000</v>
      </c>
      <c r="E33" s="93">
        <v>10000</v>
      </c>
      <c r="F33" s="93">
        <v>10000</v>
      </c>
    </row>
    <row r="34" spans="1:5" s="4" customFormat="1" ht="14.25">
      <c r="A34" s="14"/>
      <c r="C34" s="68"/>
      <c r="D34" s="57"/>
      <c r="E34" s="57"/>
    </row>
    <row r="35" spans="1:5" s="4" customFormat="1" ht="15">
      <c r="A35" s="18">
        <v>222</v>
      </c>
      <c r="B35" s="5" t="s">
        <v>11</v>
      </c>
      <c r="C35" s="68"/>
      <c r="D35" s="57"/>
      <c r="E35" s="57"/>
    </row>
    <row r="36" spans="1:5" s="1" customFormat="1" ht="15">
      <c r="A36" s="14"/>
      <c r="B36" s="4"/>
      <c r="C36" s="72"/>
      <c r="D36" s="58"/>
      <c r="E36" s="58"/>
    </row>
    <row r="37" spans="1:6" s="4" customFormat="1" ht="14.25">
      <c r="A37" s="91">
        <v>222003</v>
      </c>
      <c r="B37" s="92" t="s">
        <v>165</v>
      </c>
      <c r="C37" s="95">
        <v>50</v>
      </c>
      <c r="D37" s="93">
        <v>50</v>
      </c>
      <c r="E37" s="96">
        <v>50</v>
      </c>
      <c r="F37" s="97">
        <v>50</v>
      </c>
    </row>
    <row r="38" spans="1:5" s="4" customFormat="1" ht="14.25">
      <c r="A38" s="14"/>
      <c r="C38" s="68"/>
      <c r="D38" s="57"/>
      <c r="E38" s="57"/>
    </row>
    <row r="39" spans="1:5" s="4" customFormat="1" ht="15">
      <c r="A39" s="18">
        <v>223</v>
      </c>
      <c r="B39" s="5" t="s">
        <v>12</v>
      </c>
      <c r="C39" s="68"/>
      <c r="D39" s="57"/>
      <c r="E39" s="57"/>
    </row>
    <row r="40" spans="1:5" s="1" customFormat="1" ht="15">
      <c r="A40" s="14"/>
      <c r="B40" s="4"/>
      <c r="C40" s="72"/>
      <c r="D40" s="58"/>
      <c r="E40" s="58"/>
    </row>
    <row r="41" spans="1:6" s="4" customFormat="1" ht="14.25">
      <c r="A41" s="91">
        <v>223001</v>
      </c>
      <c r="B41" s="92" t="s">
        <v>185</v>
      </c>
      <c r="C41" s="95">
        <v>50000</v>
      </c>
      <c r="D41" s="93">
        <v>38646</v>
      </c>
      <c r="E41" s="93">
        <v>38646</v>
      </c>
      <c r="F41" s="93">
        <v>38646</v>
      </c>
    </row>
    <row r="42" spans="1:6" s="4" customFormat="1" ht="14.25">
      <c r="A42" s="91">
        <v>223002</v>
      </c>
      <c r="B42" s="92" t="s">
        <v>200</v>
      </c>
      <c r="C42" s="93">
        <v>22000</v>
      </c>
      <c r="D42" s="93">
        <v>19168</v>
      </c>
      <c r="E42" s="93">
        <v>19168</v>
      </c>
      <c r="F42" s="93">
        <v>19168</v>
      </c>
    </row>
    <row r="43" spans="1:5" s="4" customFormat="1" ht="14.25">
      <c r="A43" s="14"/>
      <c r="C43" s="57"/>
      <c r="D43" s="57"/>
      <c r="E43" s="57"/>
    </row>
    <row r="44" spans="1:5" s="1" customFormat="1" ht="15">
      <c r="A44" s="14"/>
      <c r="B44" s="4"/>
      <c r="C44" s="58"/>
      <c r="D44" s="58"/>
      <c r="E44" s="58"/>
    </row>
    <row r="45" spans="1:6" s="4" customFormat="1" ht="15">
      <c r="A45" s="18">
        <v>242</v>
      </c>
      <c r="B45" s="5" t="s">
        <v>14</v>
      </c>
      <c r="C45" s="93">
        <v>140</v>
      </c>
      <c r="D45" s="93">
        <v>140</v>
      </c>
      <c r="E45" s="93">
        <v>140</v>
      </c>
      <c r="F45" s="93">
        <v>140</v>
      </c>
    </row>
    <row r="46" spans="1:6" s="1" customFormat="1" ht="15">
      <c r="A46" s="14"/>
      <c r="B46" s="4"/>
      <c r="C46" s="58"/>
      <c r="D46" s="58"/>
      <c r="E46" s="58"/>
      <c r="F46" s="57"/>
    </row>
    <row r="47" spans="1:6" s="4" customFormat="1" ht="15">
      <c r="A47" s="18">
        <v>292</v>
      </c>
      <c r="B47" s="5" t="s">
        <v>15</v>
      </c>
      <c r="C47" s="57"/>
      <c r="D47" s="57"/>
      <c r="E47" s="57"/>
      <c r="F47" s="57"/>
    </row>
    <row r="48" spans="1:6" s="1" customFormat="1" ht="15">
      <c r="A48" s="17"/>
      <c r="C48" s="58"/>
      <c r="D48" s="58"/>
      <c r="E48" s="58"/>
      <c r="F48" s="57"/>
    </row>
    <row r="49" spans="1:6" s="1" customFormat="1" ht="15">
      <c r="A49" s="91">
        <v>292008</v>
      </c>
      <c r="B49" s="92" t="s">
        <v>186</v>
      </c>
      <c r="C49" s="93">
        <v>500</v>
      </c>
      <c r="D49" s="98">
        <v>100</v>
      </c>
      <c r="E49" s="98">
        <v>500</v>
      </c>
      <c r="F49" s="93">
        <v>500</v>
      </c>
    </row>
    <row r="50" spans="1:6" s="1" customFormat="1" ht="15">
      <c r="A50" s="91">
        <v>292017</v>
      </c>
      <c r="B50" s="92" t="s">
        <v>201</v>
      </c>
      <c r="C50" s="93">
        <v>2000</v>
      </c>
      <c r="D50" s="98">
        <v>1500</v>
      </c>
      <c r="E50" s="98">
        <v>1200</v>
      </c>
      <c r="F50" s="93">
        <v>1200</v>
      </c>
    </row>
    <row r="51" spans="1:5" s="1" customFormat="1" ht="15">
      <c r="A51" s="14"/>
      <c r="B51" s="4"/>
      <c r="C51" s="58"/>
      <c r="D51" s="58"/>
      <c r="E51" s="58"/>
    </row>
    <row r="52" spans="1:5" s="1" customFormat="1" ht="15">
      <c r="A52" s="18">
        <v>313</v>
      </c>
      <c r="B52" s="5" t="s">
        <v>110</v>
      </c>
      <c r="C52" s="58"/>
      <c r="D52" s="58"/>
      <c r="E52" s="58"/>
    </row>
    <row r="53" spans="1:5" s="1" customFormat="1" ht="15">
      <c r="A53" s="17"/>
      <c r="C53" s="58"/>
      <c r="D53" s="58"/>
      <c r="E53" s="58"/>
    </row>
    <row r="54" spans="1:8" s="4" customFormat="1" ht="14.25">
      <c r="A54" s="91">
        <v>312001</v>
      </c>
      <c r="B54" s="92" t="s">
        <v>218</v>
      </c>
      <c r="C54" s="95">
        <v>716000</v>
      </c>
      <c r="D54" s="93">
        <v>524067</v>
      </c>
      <c r="E54" s="93">
        <v>716000</v>
      </c>
      <c r="F54" s="93">
        <v>716000</v>
      </c>
      <c r="H54" s="57"/>
    </row>
    <row r="55" spans="1:6" s="4" customFormat="1" ht="14.25">
      <c r="A55" s="91">
        <v>312001</v>
      </c>
      <c r="B55" s="92" t="s">
        <v>208</v>
      </c>
      <c r="C55" s="98">
        <v>320</v>
      </c>
      <c r="D55" s="99">
        <v>348</v>
      </c>
      <c r="E55" s="98">
        <v>320</v>
      </c>
      <c r="F55" s="98">
        <v>320</v>
      </c>
    </row>
    <row r="56" spans="1:6" s="4" customFormat="1" ht="14.25">
      <c r="A56" s="91">
        <v>312001</v>
      </c>
      <c r="B56" s="92" t="s">
        <v>209</v>
      </c>
      <c r="C56" s="100">
        <v>4100</v>
      </c>
      <c r="D56" s="99">
        <v>3828</v>
      </c>
      <c r="E56" s="98">
        <v>4100</v>
      </c>
      <c r="F56" s="98">
        <v>4100</v>
      </c>
    </row>
    <row r="57" spans="1:6" s="4" customFormat="1" ht="14.25">
      <c r="A57" s="91">
        <v>312001</v>
      </c>
      <c r="B57" s="92" t="s">
        <v>210</v>
      </c>
      <c r="C57" s="98">
        <v>1080</v>
      </c>
      <c r="D57" s="99">
        <v>1064.25</v>
      </c>
      <c r="E57" s="98">
        <v>1080</v>
      </c>
      <c r="F57" s="98">
        <v>1080</v>
      </c>
    </row>
    <row r="58" spans="1:6" s="4" customFormat="1" ht="14.25">
      <c r="A58" s="91">
        <v>312001</v>
      </c>
      <c r="B58" s="92" t="s">
        <v>211</v>
      </c>
      <c r="C58" s="98">
        <v>2500</v>
      </c>
      <c r="D58" s="98">
        <v>3262</v>
      </c>
      <c r="E58" s="98">
        <v>2500</v>
      </c>
      <c r="F58" s="98">
        <v>2500</v>
      </c>
    </row>
    <row r="59" spans="1:6" s="4" customFormat="1" ht="14.25">
      <c r="A59" s="91">
        <v>312001</v>
      </c>
      <c r="B59" s="92" t="s">
        <v>212</v>
      </c>
      <c r="C59" s="98">
        <v>4400</v>
      </c>
      <c r="D59" s="98">
        <v>7597.6</v>
      </c>
      <c r="E59" s="98">
        <v>4400</v>
      </c>
      <c r="F59" s="98">
        <v>4400</v>
      </c>
    </row>
    <row r="60" spans="1:6" s="1" customFormat="1" ht="15">
      <c r="A60" s="91">
        <v>312001</v>
      </c>
      <c r="B60" s="92" t="s">
        <v>213</v>
      </c>
      <c r="C60" s="98">
        <v>400</v>
      </c>
      <c r="D60" s="98">
        <v>768.28</v>
      </c>
      <c r="E60" s="98">
        <v>400</v>
      </c>
      <c r="F60" s="98">
        <v>400</v>
      </c>
    </row>
    <row r="61" spans="1:6" s="1" customFormat="1" ht="15">
      <c r="A61" s="91">
        <v>312001</v>
      </c>
      <c r="B61" s="92" t="s">
        <v>214</v>
      </c>
      <c r="C61" s="98">
        <v>5490</v>
      </c>
      <c r="D61" s="98">
        <v>9031.5</v>
      </c>
      <c r="E61" s="98">
        <v>5490</v>
      </c>
      <c r="F61" s="98">
        <v>5490</v>
      </c>
    </row>
    <row r="62" spans="1:6" s="1" customFormat="1" ht="15">
      <c r="A62" s="91">
        <v>312001</v>
      </c>
      <c r="B62" s="92" t="s">
        <v>297</v>
      </c>
      <c r="C62" s="98">
        <v>4000</v>
      </c>
      <c r="D62" s="98"/>
      <c r="E62" s="98">
        <v>2730</v>
      </c>
      <c r="F62" s="98">
        <v>2730</v>
      </c>
    </row>
    <row r="63" spans="1:6" s="1" customFormat="1" ht="15">
      <c r="A63" s="91">
        <v>312001</v>
      </c>
      <c r="B63" s="92" t="s">
        <v>298</v>
      </c>
      <c r="C63" s="98">
        <v>1500</v>
      </c>
      <c r="D63" s="98"/>
      <c r="E63" s="98">
        <v>1232</v>
      </c>
      <c r="F63" s="98">
        <v>1232</v>
      </c>
    </row>
    <row r="64" spans="1:6" s="1" customFormat="1" ht="15">
      <c r="A64" s="91">
        <v>312001</v>
      </c>
      <c r="B64" s="92" t="s">
        <v>215</v>
      </c>
      <c r="C64" s="98">
        <v>3000</v>
      </c>
      <c r="D64" s="98">
        <v>2812.71</v>
      </c>
      <c r="E64" s="98">
        <v>3000</v>
      </c>
      <c r="F64" s="98">
        <v>3000</v>
      </c>
    </row>
    <row r="65" spans="1:6" s="1" customFormat="1" ht="15">
      <c r="A65" s="91">
        <v>312001</v>
      </c>
      <c r="B65" s="92" t="s">
        <v>237</v>
      </c>
      <c r="C65" s="98">
        <v>1971.6</v>
      </c>
      <c r="D65" s="98">
        <v>1454.64</v>
      </c>
      <c r="E65" s="98">
        <v>1971.6</v>
      </c>
      <c r="F65" s="98">
        <v>1971.6</v>
      </c>
    </row>
    <row r="66" spans="1:6" s="1" customFormat="1" ht="15">
      <c r="A66" s="91">
        <v>312001</v>
      </c>
      <c r="B66" s="92" t="s">
        <v>257</v>
      </c>
      <c r="C66" s="98">
        <v>2394.75</v>
      </c>
      <c r="D66" s="98">
        <v>1857.97</v>
      </c>
      <c r="E66" s="98">
        <v>2394.75</v>
      </c>
      <c r="F66" s="98">
        <v>2394.75</v>
      </c>
    </row>
    <row r="67" spans="1:6" s="1" customFormat="1" ht="15">
      <c r="A67" s="91">
        <v>312001</v>
      </c>
      <c r="B67" s="92" t="s">
        <v>216</v>
      </c>
      <c r="C67" s="98">
        <v>299.8</v>
      </c>
      <c r="D67" s="98">
        <v>362.1</v>
      </c>
      <c r="E67" s="98">
        <v>299.8</v>
      </c>
      <c r="F67" s="98">
        <v>299.8</v>
      </c>
    </row>
    <row r="68" spans="1:6" s="1" customFormat="1" ht="15">
      <c r="A68" s="91">
        <v>312001</v>
      </c>
      <c r="B68" s="92" t="s">
        <v>258</v>
      </c>
      <c r="C68" s="98">
        <v>97.26</v>
      </c>
      <c r="D68" s="98">
        <v>97.26</v>
      </c>
      <c r="E68" s="98">
        <v>97.26</v>
      </c>
      <c r="F68" s="98">
        <v>97.26</v>
      </c>
    </row>
    <row r="69" spans="1:6" s="1" customFormat="1" ht="15">
      <c r="A69" s="91">
        <v>312001</v>
      </c>
      <c r="B69" s="92" t="s">
        <v>259</v>
      </c>
      <c r="C69" s="98">
        <v>241.09</v>
      </c>
      <c r="D69" s="98">
        <v>304.82</v>
      </c>
      <c r="E69" s="98">
        <v>241.09</v>
      </c>
      <c r="F69" s="98">
        <v>241.09</v>
      </c>
    </row>
    <row r="70" spans="1:6" s="1" customFormat="1" ht="15">
      <c r="A70" s="91">
        <v>312001</v>
      </c>
      <c r="B70" s="92" t="s">
        <v>217</v>
      </c>
      <c r="C70" s="98">
        <v>138.33</v>
      </c>
      <c r="D70" s="98">
        <v>163.14</v>
      </c>
      <c r="E70" s="98">
        <v>138.33</v>
      </c>
      <c r="F70" s="98">
        <v>138.33</v>
      </c>
    </row>
    <row r="71" spans="1:6" s="1" customFormat="1" ht="15">
      <c r="A71" s="91">
        <v>312001</v>
      </c>
      <c r="B71" s="92" t="s">
        <v>260</v>
      </c>
      <c r="C71" s="98">
        <v>106.32</v>
      </c>
      <c r="D71" s="98">
        <v>106.32</v>
      </c>
      <c r="E71" s="98">
        <v>106.32</v>
      </c>
      <c r="F71" s="98">
        <v>106.32</v>
      </c>
    </row>
    <row r="72" spans="1:6" s="1" customFormat="1" ht="15">
      <c r="A72" s="91">
        <v>312001</v>
      </c>
      <c r="B72" s="92" t="s">
        <v>261</v>
      </c>
      <c r="C72" s="98">
        <v>111.24</v>
      </c>
      <c r="D72" s="98">
        <v>135.05</v>
      </c>
      <c r="E72" s="98">
        <v>111.24</v>
      </c>
      <c r="F72" s="98">
        <v>111.24</v>
      </c>
    </row>
    <row r="73" spans="1:6" s="1" customFormat="1" ht="15">
      <c r="A73" s="91">
        <v>312001</v>
      </c>
      <c r="B73" s="92" t="s">
        <v>281</v>
      </c>
      <c r="C73" s="96">
        <v>954</v>
      </c>
      <c r="D73" s="96"/>
      <c r="E73" s="96">
        <v>954</v>
      </c>
      <c r="F73" s="101">
        <v>954</v>
      </c>
    </row>
    <row r="74" spans="1:6" s="1" customFormat="1" ht="15">
      <c r="A74" s="91">
        <v>312001</v>
      </c>
      <c r="B74" s="102" t="s">
        <v>247</v>
      </c>
      <c r="C74" s="93">
        <v>3581</v>
      </c>
      <c r="D74" s="93"/>
      <c r="E74" s="93">
        <v>3581</v>
      </c>
      <c r="F74" s="101">
        <v>3581</v>
      </c>
    </row>
    <row r="75" spans="1:5" s="4" customFormat="1" ht="14.25">
      <c r="A75" s="14"/>
      <c r="C75" s="57"/>
      <c r="D75" s="57"/>
      <c r="E75" s="57"/>
    </row>
    <row r="76" spans="1:6" s="1" customFormat="1" ht="15.75" thickBot="1">
      <c r="A76" s="6"/>
      <c r="B76" s="7" t="s">
        <v>107</v>
      </c>
      <c r="C76" s="60">
        <f>SUM(C7:C74)</f>
        <v>1899821.8600000003</v>
      </c>
      <c r="D76" s="60">
        <f>SUM(D7:D74)</f>
        <v>1440270.7200000002</v>
      </c>
      <c r="E76" s="60">
        <f>SUM(E7:E74)</f>
        <v>1918486.3300000005</v>
      </c>
      <c r="F76" s="60">
        <f>SUM(F7:F74)</f>
        <v>1918486.3300000005</v>
      </c>
    </row>
    <row r="77" s="1" customFormat="1" ht="15">
      <c r="A77" s="17"/>
    </row>
    <row r="78" spans="1:2" s="1" customFormat="1" ht="15.75">
      <c r="A78" s="14"/>
      <c r="B78" s="103" t="s">
        <v>13</v>
      </c>
    </row>
    <row r="79" spans="1:2" s="4" customFormat="1" ht="15">
      <c r="A79" s="14"/>
      <c r="B79" s="15"/>
    </row>
    <row r="80" spans="1:6" s="4" customFormat="1" ht="14.25">
      <c r="A80" s="91">
        <v>322001</v>
      </c>
      <c r="B80" s="92" t="s">
        <v>292</v>
      </c>
      <c r="C80" s="93">
        <v>30000</v>
      </c>
      <c r="D80" s="93">
        <v>0</v>
      </c>
      <c r="E80" s="93">
        <v>0</v>
      </c>
      <c r="F80" s="93">
        <v>0</v>
      </c>
    </row>
    <row r="81" spans="1:6" s="4" customFormat="1" ht="14.25">
      <c r="A81" s="91">
        <v>322001</v>
      </c>
      <c r="B81" s="92" t="s">
        <v>284</v>
      </c>
      <c r="C81" s="93">
        <v>150540</v>
      </c>
      <c r="D81" s="93">
        <v>0</v>
      </c>
      <c r="E81" s="93">
        <v>0</v>
      </c>
      <c r="F81" s="93">
        <v>0</v>
      </c>
    </row>
    <row r="82" spans="2:6" ht="14.25">
      <c r="B82" s="4"/>
      <c r="C82" s="57"/>
      <c r="D82" s="59"/>
      <c r="E82" s="59"/>
      <c r="F82" s="4"/>
    </row>
    <row r="83" spans="1:5" s="4" customFormat="1" ht="14.25">
      <c r="A83" s="14"/>
      <c r="C83" s="57"/>
      <c r="D83" s="57"/>
      <c r="E83" s="57"/>
    </row>
    <row r="84" spans="1:6" s="4" customFormat="1" ht="15.75" thickBot="1">
      <c r="A84" s="6"/>
      <c r="B84" s="8" t="s">
        <v>108</v>
      </c>
      <c r="C84" s="61">
        <f>SUM(C80:C83)</f>
        <v>180540</v>
      </c>
      <c r="D84" s="61">
        <f>SUM(D80:D83)</f>
        <v>0</v>
      </c>
      <c r="E84" s="61">
        <f>SUM(E80:E83)</f>
        <v>0</v>
      </c>
      <c r="F84" s="61">
        <f>SUM(F80:F83)</f>
        <v>0</v>
      </c>
    </row>
    <row r="85" spans="1:2" s="4" customFormat="1" ht="15">
      <c r="A85" s="16"/>
      <c r="B85" s="2"/>
    </row>
    <row r="86" spans="1:2" s="4" customFormat="1" ht="15">
      <c r="A86" s="16"/>
      <c r="B86" s="104" t="s">
        <v>205</v>
      </c>
    </row>
    <row r="87" spans="1:2" s="4" customFormat="1" ht="15">
      <c r="A87" s="16"/>
      <c r="B87" s="2"/>
    </row>
    <row r="88" spans="1:6" s="4" customFormat="1" ht="14.25">
      <c r="A88" s="105"/>
      <c r="B88" s="106" t="s">
        <v>304</v>
      </c>
      <c r="C88" s="95">
        <v>180540</v>
      </c>
      <c r="D88" s="93"/>
      <c r="E88" s="93">
        <v>0</v>
      </c>
      <c r="F88" s="93">
        <v>0</v>
      </c>
    </row>
    <row r="89" spans="1:5" s="4" customFormat="1" ht="15">
      <c r="A89" s="16"/>
      <c r="B89" s="2"/>
      <c r="C89" s="57"/>
      <c r="D89" s="57"/>
      <c r="E89" s="57"/>
    </row>
    <row r="90" spans="1:6" s="4" customFormat="1" ht="15.75" thickBot="1">
      <c r="A90" s="6"/>
      <c r="B90" s="8" t="s">
        <v>206</v>
      </c>
      <c r="C90" s="61">
        <v>180540</v>
      </c>
      <c r="D90" s="61">
        <f>SUM(D88:D89)</f>
        <v>0</v>
      </c>
      <c r="E90" s="61">
        <f>SUM(E88:E89)</f>
        <v>0</v>
      </c>
      <c r="F90" s="61">
        <f>SUM(F88:F89)</f>
        <v>0</v>
      </c>
    </row>
    <row r="91" spans="1:6" s="4" customFormat="1" ht="15">
      <c r="A91" s="16"/>
      <c r="B91" s="2"/>
      <c r="C91" s="114"/>
      <c r="D91" s="114"/>
      <c r="E91" s="114"/>
      <c r="F91" s="114"/>
    </row>
    <row r="92" spans="1:6" s="4" customFormat="1" ht="15">
      <c r="A92" s="16"/>
      <c r="B92" s="2"/>
      <c r="C92" s="114"/>
      <c r="D92" s="114"/>
      <c r="E92" s="114"/>
      <c r="F92" s="114"/>
    </row>
    <row r="93" spans="1:6" s="4" customFormat="1" ht="15">
      <c r="A93" s="16"/>
      <c r="B93" s="2"/>
      <c r="C93" s="114"/>
      <c r="D93" s="114"/>
      <c r="E93" s="114"/>
      <c r="F93" s="114"/>
    </row>
    <row r="94" spans="1:6" s="4" customFormat="1" ht="15">
      <c r="A94" s="16"/>
      <c r="B94" s="2"/>
      <c r="C94" s="114"/>
      <c r="D94" s="114"/>
      <c r="E94" s="114"/>
      <c r="F94" s="114"/>
    </row>
    <row r="95" spans="1:6" s="4" customFormat="1" ht="15">
      <c r="A95" s="16"/>
      <c r="B95" s="2"/>
      <c r="C95" s="114"/>
      <c r="D95" s="114"/>
      <c r="E95" s="114"/>
      <c r="F95" s="114"/>
    </row>
    <row r="96" spans="1:6" s="4" customFormat="1" ht="15">
      <c r="A96" s="16"/>
      <c r="B96" s="2"/>
      <c r="C96" s="114"/>
      <c r="D96" s="114"/>
      <c r="E96" s="114"/>
      <c r="F96" s="114"/>
    </row>
    <row r="97" spans="1:6" s="4" customFormat="1" ht="15">
      <c r="A97" s="16"/>
      <c r="B97" s="2"/>
      <c r="C97" s="114"/>
      <c r="D97" s="114"/>
      <c r="E97" s="114"/>
      <c r="F97" s="114"/>
    </row>
    <row r="98" spans="1:6" s="4" customFormat="1" ht="15">
      <c r="A98" s="16"/>
      <c r="B98" s="2"/>
      <c r="C98" s="114"/>
      <c r="D98" s="114"/>
      <c r="E98" s="114"/>
      <c r="F98" s="114"/>
    </row>
    <row r="99" spans="1:6" s="4" customFormat="1" ht="15">
      <c r="A99" s="16"/>
      <c r="B99" s="2"/>
      <c r="C99" s="114"/>
      <c r="D99" s="114"/>
      <c r="E99" s="114"/>
      <c r="F99" s="114"/>
    </row>
    <row r="100" spans="1:6" s="4" customFormat="1" ht="15">
      <c r="A100" s="16"/>
      <c r="B100" s="2"/>
      <c r="C100" s="114"/>
      <c r="D100" s="114"/>
      <c r="E100" s="114"/>
      <c r="F100" s="114"/>
    </row>
    <row r="101" spans="1:6" s="4" customFormat="1" ht="15">
      <c r="A101" s="16"/>
      <c r="B101" s="2"/>
      <c r="C101" s="114"/>
      <c r="D101" s="114"/>
      <c r="E101" s="114"/>
      <c r="F101" s="114"/>
    </row>
    <row r="102" spans="1:6" s="4" customFormat="1" ht="20.25" customHeight="1">
      <c r="A102" s="16"/>
      <c r="B102" s="2"/>
      <c r="C102" s="114"/>
      <c r="D102" s="114"/>
      <c r="E102" s="114"/>
      <c r="F102" s="114"/>
    </row>
    <row r="103" s="1" customFormat="1" ht="15">
      <c r="A103" s="17"/>
    </row>
    <row r="104" spans="1:2" s="1" customFormat="1" ht="16.5">
      <c r="A104" s="14"/>
      <c r="B104" s="21" t="s">
        <v>137</v>
      </c>
    </row>
    <row r="105" s="4" customFormat="1" ht="14.25">
      <c r="A105" s="14"/>
    </row>
    <row r="106" spans="1:6" s="4" customFormat="1" ht="15" thickBot="1">
      <c r="A106" s="9" t="s">
        <v>136</v>
      </c>
      <c r="B106" s="3" t="s">
        <v>138</v>
      </c>
      <c r="C106" s="23"/>
      <c r="D106" s="23"/>
      <c r="E106" s="23"/>
      <c r="F106" s="23"/>
    </row>
    <row r="107" spans="1:2" s="1" customFormat="1" ht="15">
      <c r="A107" s="14"/>
      <c r="B107" s="4"/>
    </row>
    <row r="108" spans="1:2" s="4" customFormat="1" ht="15">
      <c r="A108" s="10" t="s">
        <v>308</v>
      </c>
      <c r="B108" s="5" t="s">
        <v>16</v>
      </c>
    </row>
    <row r="109" s="1" customFormat="1" ht="15">
      <c r="A109" s="11"/>
    </row>
    <row r="110" spans="1:2" s="1" customFormat="1" ht="15">
      <c r="A110" s="11" t="s">
        <v>21</v>
      </c>
      <c r="B110" s="1" t="s">
        <v>22</v>
      </c>
    </row>
    <row r="111" spans="1:6" s="1" customFormat="1" ht="15">
      <c r="A111" s="107"/>
      <c r="B111" s="92" t="s">
        <v>17</v>
      </c>
      <c r="C111" s="93">
        <v>70000</v>
      </c>
      <c r="D111" s="98">
        <v>56700</v>
      </c>
      <c r="E111" s="98">
        <v>71000</v>
      </c>
      <c r="F111" s="98">
        <v>71000</v>
      </c>
    </row>
    <row r="112" spans="1:6" s="4" customFormat="1" ht="14.25">
      <c r="A112" s="107"/>
      <c r="B112" s="92" t="s">
        <v>124</v>
      </c>
      <c r="C112" s="93">
        <v>20000</v>
      </c>
      <c r="D112" s="93">
        <v>17100</v>
      </c>
      <c r="E112" s="93">
        <v>20500</v>
      </c>
      <c r="F112" s="93">
        <v>20500</v>
      </c>
    </row>
    <row r="113" spans="1:6" s="4" customFormat="1" ht="14.25">
      <c r="A113" s="107"/>
      <c r="B113" s="92" t="s">
        <v>262</v>
      </c>
      <c r="C113" s="93">
        <v>0</v>
      </c>
      <c r="D113" s="93">
        <v>0</v>
      </c>
      <c r="E113" s="93">
        <v>0</v>
      </c>
      <c r="F113" s="92" t="s">
        <v>306</v>
      </c>
    </row>
    <row r="114" spans="1:6" s="4" customFormat="1" ht="14.25">
      <c r="A114" s="107"/>
      <c r="B114" s="66"/>
      <c r="C114" s="129"/>
      <c r="D114" s="129"/>
      <c r="E114" s="129"/>
      <c r="F114" s="66"/>
    </row>
    <row r="115" spans="1:6" s="4" customFormat="1" ht="14.25">
      <c r="A115" s="107"/>
      <c r="B115" s="66"/>
      <c r="C115" s="129"/>
      <c r="D115" s="129"/>
      <c r="E115" s="129"/>
      <c r="F115" s="66"/>
    </row>
    <row r="116" spans="1:5" s="4" customFormat="1" ht="14.25">
      <c r="A116" s="12"/>
      <c r="C116" s="57"/>
      <c r="D116" s="57"/>
      <c r="E116" s="57"/>
    </row>
    <row r="117" spans="1:5" s="4" customFormat="1" ht="15">
      <c r="A117" s="11" t="s">
        <v>23</v>
      </c>
      <c r="B117" s="1" t="s">
        <v>309</v>
      </c>
      <c r="C117" s="57"/>
      <c r="D117" s="57"/>
      <c r="E117" s="57"/>
    </row>
    <row r="118" spans="1:6" s="4" customFormat="1" ht="14.25">
      <c r="A118" s="12"/>
      <c r="B118" s="92" t="s">
        <v>19</v>
      </c>
      <c r="C118" s="93">
        <v>8900</v>
      </c>
      <c r="D118" s="93">
        <v>7380</v>
      </c>
      <c r="E118" s="93">
        <v>9150</v>
      </c>
      <c r="F118" s="93">
        <v>9150</v>
      </c>
    </row>
    <row r="119" spans="1:6" s="4" customFormat="1" ht="14.25">
      <c r="A119" s="12"/>
      <c r="B119" s="92" t="s">
        <v>189</v>
      </c>
      <c r="C119" s="93">
        <v>0</v>
      </c>
      <c r="D119" s="93">
        <v>0</v>
      </c>
      <c r="E119" s="93">
        <v>0</v>
      </c>
      <c r="F119" s="93">
        <v>0</v>
      </c>
    </row>
    <row r="120" spans="1:6" s="4" customFormat="1" ht="14.25">
      <c r="A120" s="12"/>
      <c r="B120" s="92" t="s">
        <v>18</v>
      </c>
      <c r="C120" s="93">
        <v>1260</v>
      </c>
      <c r="D120" s="93">
        <v>1033</v>
      </c>
      <c r="E120" s="93">
        <v>1281</v>
      </c>
      <c r="F120" s="93">
        <v>1281</v>
      </c>
    </row>
    <row r="121" spans="1:6" s="4" customFormat="1" ht="14.25">
      <c r="A121" s="12"/>
      <c r="B121" s="92" t="s">
        <v>120</v>
      </c>
      <c r="C121" s="93">
        <v>12600</v>
      </c>
      <c r="D121" s="93">
        <v>10332</v>
      </c>
      <c r="E121" s="93">
        <v>12810</v>
      </c>
      <c r="F121" s="93">
        <v>12810</v>
      </c>
    </row>
    <row r="122" spans="1:6" s="4" customFormat="1" ht="14.25">
      <c r="A122" s="12"/>
      <c r="B122" s="92" t="s">
        <v>143</v>
      </c>
      <c r="C122" s="93">
        <v>720</v>
      </c>
      <c r="D122" s="93">
        <v>590</v>
      </c>
      <c r="E122" s="93">
        <v>732</v>
      </c>
      <c r="F122" s="93">
        <v>732</v>
      </c>
    </row>
    <row r="123" spans="1:6" s="4" customFormat="1" ht="14.25">
      <c r="A123" s="12"/>
      <c r="B123" s="92" t="s">
        <v>125</v>
      </c>
      <c r="C123" s="93">
        <v>2700</v>
      </c>
      <c r="D123" s="93">
        <v>2214</v>
      </c>
      <c r="E123" s="93">
        <v>2745</v>
      </c>
      <c r="F123" s="93">
        <v>2745</v>
      </c>
    </row>
    <row r="124" spans="1:6" s="4" customFormat="1" ht="14.25">
      <c r="A124" s="12"/>
      <c r="B124" s="92" t="s">
        <v>128</v>
      </c>
      <c r="C124" s="93">
        <v>900</v>
      </c>
      <c r="D124" s="93">
        <v>738</v>
      </c>
      <c r="E124" s="93">
        <v>915</v>
      </c>
      <c r="F124" s="93">
        <v>915</v>
      </c>
    </row>
    <row r="125" spans="1:6" s="4" customFormat="1" ht="14.25">
      <c r="A125" s="12"/>
      <c r="B125" s="92" t="s">
        <v>129</v>
      </c>
      <c r="C125" s="93">
        <v>4275</v>
      </c>
      <c r="D125" s="93">
        <v>3505.5</v>
      </c>
      <c r="E125" s="93">
        <v>4346</v>
      </c>
      <c r="F125" s="93">
        <v>4346</v>
      </c>
    </row>
    <row r="126" spans="1:5" s="4" customFormat="1" ht="14.25">
      <c r="A126" s="12"/>
      <c r="C126" s="57"/>
      <c r="D126" s="57"/>
      <c r="E126" s="57"/>
    </row>
    <row r="127" spans="1:5" s="4" customFormat="1" ht="15">
      <c r="A127" s="11" t="s">
        <v>25</v>
      </c>
      <c r="B127" s="1" t="s">
        <v>26</v>
      </c>
      <c r="C127" s="57"/>
      <c r="D127" s="57"/>
      <c r="E127" s="57"/>
    </row>
    <row r="128" spans="1:6" s="1" customFormat="1" ht="15">
      <c r="A128" s="11"/>
      <c r="B128" s="92" t="s">
        <v>155</v>
      </c>
      <c r="C128" s="93">
        <v>200</v>
      </c>
      <c r="D128" s="98">
        <v>50</v>
      </c>
      <c r="E128" s="98">
        <v>200</v>
      </c>
      <c r="F128" s="98">
        <v>200</v>
      </c>
    </row>
    <row r="129" spans="1:6" s="4" customFormat="1" ht="14.25">
      <c r="A129" s="12"/>
      <c r="B129" s="92" t="s">
        <v>188</v>
      </c>
      <c r="C129" s="93">
        <v>7000</v>
      </c>
      <c r="D129" s="93">
        <v>7000</v>
      </c>
      <c r="E129" s="93">
        <v>7000</v>
      </c>
      <c r="F129" s="93">
        <v>7000</v>
      </c>
    </row>
    <row r="130" spans="1:6" s="4" customFormat="1" ht="14.25">
      <c r="A130" s="12"/>
      <c r="B130" s="92" t="s">
        <v>248</v>
      </c>
      <c r="C130" s="93">
        <v>6000</v>
      </c>
      <c r="D130" s="93">
        <v>5000</v>
      </c>
      <c r="E130" s="93">
        <v>6000</v>
      </c>
      <c r="F130" s="93">
        <v>6000</v>
      </c>
    </row>
    <row r="131" spans="1:6" s="4" customFormat="1" ht="14.25">
      <c r="A131" s="12"/>
      <c r="B131" s="92" t="s">
        <v>172</v>
      </c>
      <c r="C131" s="93">
        <v>1200</v>
      </c>
      <c r="D131" s="93">
        <v>660</v>
      </c>
      <c r="E131" s="93">
        <v>1200</v>
      </c>
      <c r="F131" s="93">
        <v>1200</v>
      </c>
    </row>
    <row r="132" spans="1:6" s="4" customFormat="1" ht="14.25">
      <c r="A132" s="12"/>
      <c r="B132" s="92" t="s">
        <v>176</v>
      </c>
      <c r="C132" s="93">
        <v>6000</v>
      </c>
      <c r="D132" s="93">
        <v>2400</v>
      </c>
      <c r="E132" s="93">
        <v>3000</v>
      </c>
      <c r="F132" s="93">
        <v>3000</v>
      </c>
    </row>
    <row r="133" spans="1:6" s="4" customFormat="1" ht="14.25">
      <c r="A133" s="12"/>
      <c r="B133" s="92" t="s">
        <v>28</v>
      </c>
      <c r="C133" s="95">
        <v>1900</v>
      </c>
      <c r="D133" s="93">
        <v>1000</v>
      </c>
      <c r="E133" s="93">
        <v>1900</v>
      </c>
      <c r="F133" s="93">
        <v>1900</v>
      </c>
    </row>
    <row r="134" spans="1:6" s="4" customFormat="1" ht="14.25">
      <c r="A134" s="12"/>
      <c r="B134" s="92" t="s">
        <v>190</v>
      </c>
      <c r="C134" s="95">
        <v>0</v>
      </c>
      <c r="D134" s="93">
        <v>50</v>
      </c>
      <c r="E134" s="93">
        <v>0</v>
      </c>
      <c r="F134" s="93">
        <v>0</v>
      </c>
    </row>
    <row r="135" spans="1:6" s="4" customFormat="1" ht="14.25">
      <c r="A135" s="12"/>
      <c r="B135" s="92" t="s">
        <v>177</v>
      </c>
      <c r="C135" s="93">
        <v>3668</v>
      </c>
      <c r="D135" s="93">
        <v>1992</v>
      </c>
      <c r="E135" s="93">
        <v>3668</v>
      </c>
      <c r="F135" s="93">
        <v>3668</v>
      </c>
    </row>
    <row r="136" spans="1:5" s="4" customFormat="1" ht="14.25">
      <c r="A136" s="12"/>
      <c r="C136" s="57"/>
      <c r="D136" s="57"/>
      <c r="E136" s="57"/>
    </row>
    <row r="137" spans="1:5" s="4" customFormat="1" ht="15">
      <c r="A137" s="11" t="s">
        <v>29</v>
      </c>
      <c r="B137" s="1" t="s">
        <v>30</v>
      </c>
      <c r="C137" s="57"/>
      <c r="D137" s="57"/>
      <c r="E137" s="57"/>
    </row>
    <row r="138" spans="1:6" s="4" customFormat="1" ht="14.25">
      <c r="A138" s="12"/>
      <c r="B138" s="92" t="s">
        <v>31</v>
      </c>
      <c r="C138" s="93">
        <v>500</v>
      </c>
      <c r="D138" s="93">
        <v>500</v>
      </c>
      <c r="E138" s="93">
        <v>500</v>
      </c>
      <c r="F138" s="93">
        <v>500</v>
      </c>
    </row>
    <row r="139" spans="1:6" s="4" customFormat="1" ht="14.25">
      <c r="A139" s="12"/>
      <c r="B139" s="92" t="s">
        <v>178</v>
      </c>
      <c r="C139" s="93">
        <v>1000</v>
      </c>
      <c r="D139" s="93">
        <v>150</v>
      </c>
      <c r="E139" s="93">
        <v>1000</v>
      </c>
      <c r="F139" s="93">
        <v>1000</v>
      </c>
    </row>
    <row r="140" spans="1:6" s="4" customFormat="1" ht="14.25">
      <c r="A140" s="12"/>
      <c r="B140" s="92" t="s">
        <v>141</v>
      </c>
      <c r="C140" s="93">
        <v>2000</v>
      </c>
      <c r="D140" s="93">
        <v>2000</v>
      </c>
      <c r="E140" s="93">
        <v>2000</v>
      </c>
      <c r="F140" s="93">
        <v>2000</v>
      </c>
    </row>
    <row r="141" spans="1:6" s="4" customFormat="1" ht="14.25">
      <c r="A141" s="12"/>
      <c r="B141" s="92" t="s">
        <v>142</v>
      </c>
      <c r="C141" s="93">
        <v>50</v>
      </c>
      <c r="D141" s="93">
        <v>50</v>
      </c>
      <c r="E141" s="93">
        <v>50</v>
      </c>
      <c r="F141" s="93">
        <v>50</v>
      </c>
    </row>
    <row r="142" spans="1:5" s="4" customFormat="1" ht="14.25">
      <c r="A142" s="12"/>
      <c r="C142" s="57"/>
      <c r="D142" s="57"/>
      <c r="E142" s="57"/>
    </row>
    <row r="143" spans="1:5" s="4" customFormat="1" ht="15">
      <c r="A143" s="11" t="s">
        <v>32</v>
      </c>
      <c r="B143" s="1" t="s">
        <v>33</v>
      </c>
      <c r="C143" s="57"/>
      <c r="D143" s="57"/>
      <c r="E143" s="57"/>
    </row>
    <row r="144" spans="1:6" s="1" customFormat="1" ht="15">
      <c r="A144" s="12"/>
      <c r="B144" s="92" t="s">
        <v>310</v>
      </c>
      <c r="C144" s="98">
        <v>1500</v>
      </c>
      <c r="D144" s="98">
        <v>500</v>
      </c>
      <c r="E144" s="98">
        <v>1500</v>
      </c>
      <c r="F144" s="98">
        <v>1500</v>
      </c>
    </row>
    <row r="145" spans="1:6" s="4" customFormat="1" ht="14.25">
      <c r="A145" s="12"/>
      <c r="B145" s="92" t="s">
        <v>202</v>
      </c>
      <c r="C145" s="93">
        <v>7000</v>
      </c>
      <c r="D145" s="93">
        <v>100</v>
      </c>
      <c r="E145" s="93">
        <v>5000</v>
      </c>
      <c r="F145" s="93">
        <v>5000</v>
      </c>
    </row>
    <row r="146" spans="1:6" s="4" customFormat="1" ht="14.25">
      <c r="A146" s="12"/>
      <c r="B146" s="92" t="s">
        <v>169</v>
      </c>
      <c r="C146" s="93">
        <v>35000</v>
      </c>
      <c r="D146" s="93">
        <v>20000</v>
      </c>
      <c r="E146" s="93">
        <v>30000</v>
      </c>
      <c r="F146" s="93">
        <v>30000</v>
      </c>
    </row>
    <row r="147" spans="1:5" s="4" customFormat="1" ht="14.25">
      <c r="A147" s="12"/>
      <c r="C147" s="57"/>
      <c r="D147" s="57"/>
      <c r="E147" s="57"/>
    </row>
    <row r="148" spans="1:5" s="4" customFormat="1" ht="15">
      <c r="A148" s="11" t="s">
        <v>34</v>
      </c>
      <c r="B148" s="1" t="s">
        <v>35</v>
      </c>
      <c r="C148" s="57"/>
      <c r="D148" s="57"/>
      <c r="E148" s="57"/>
    </row>
    <row r="149" spans="1:6" s="4" customFormat="1" ht="14.25">
      <c r="A149" s="12"/>
      <c r="B149" s="92" t="s">
        <v>249</v>
      </c>
      <c r="C149" s="93">
        <v>571.18</v>
      </c>
      <c r="D149" s="93">
        <v>571.18</v>
      </c>
      <c r="E149" s="93">
        <v>571.18</v>
      </c>
      <c r="F149" s="93">
        <v>571.18</v>
      </c>
    </row>
    <row r="150" spans="1:6" s="4" customFormat="1" ht="14.25">
      <c r="A150" s="12"/>
      <c r="B150" s="92" t="s">
        <v>280</v>
      </c>
      <c r="C150" s="93">
        <v>200</v>
      </c>
      <c r="D150" s="93">
        <v>200</v>
      </c>
      <c r="E150" s="93">
        <v>200</v>
      </c>
      <c r="F150" s="93">
        <v>200</v>
      </c>
    </row>
    <row r="151" spans="1:6" s="4" customFormat="1" ht="14.25">
      <c r="A151" s="12"/>
      <c r="B151" s="66"/>
      <c r="C151" s="129"/>
      <c r="D151" s="129"/>
      <c r="E151" s="129"/>
      <c r="F151" s="129"/>
    </row>
    <row r="152" spans="1:5" s="4" customFormat="1" ht="14.25">
      <c r="A152" s="12"/>
      <c r="C152" s="57"/>
      <c r="D152" s="57"/>
      <c r="E152" s="57"/>
    </row>
    <row r="153" spans="1:5" s="4" customFormat="1" ht="15">
      <c r="A153" s="11" t="s">
        <v>36</v>
      </c>
      <c r="B153" s="1" t="s">
        <v>37</v>
      </c>
      <c r="C153" s="68"/>
      <c r="D153" s="57"/>
      <c r="E153" s="57"/>
    </row>
    <row r="154" spans="1:6" s="4" customFormat="1" ht="14.25">
      <c r="A154" s="12"/>
      <c r="B154" s="92" t="s">
        <v>38</v>
      </c>
      <c r="C154" s="95">
        <v>4000</v>
      </c>
      <c r="D154" s="93">
        <v>1000</v>
      </c>
      <c r="E154" s="93">
        <v>4000</v>
      </c>
      <c r="F154" s="93">
        <v>4000</v>
      </c>
    </row>
    <row r="155" spans="1:6" s="4" customFormat="1" ht="14.25">
      <c r="A155" s="12"/>
      <c r="B155" s="92" t="s">
        <v>250</v>
      </c>
      <c r="C155" s="95">
        <v>11000</v>
      </c>
      <c r="D155" s="93">
        <v>2000</v>
      </c>
      <c r="E155" s="93">
        <v>7000</v>
      </c>
      <c r="F155" s="93">
        <v>7000</v>
      </c>
    </row>
    <row r="156" spans="1:6" s="4" customFormat="1" ht="14.25">
      <c r="A156" s="12"/>
      <c r="B156" s="92" t="s">
        <v>251</v>
      </c>
      <c r="C156" s="95">
        <v>5000</v>
      </c>
      <c r="D156" s="93">
        <v>2000</v>
      </c>
      <c r="E156" s="93">
        <v>2000</v>
      </c>
      <c r="F156" s="93">
        <v>2000</v>
      </c>
    </row>
    <row r="157" spans="1:6" s="4" customFormat="1" ht="14.25">
      <c r="A157" s="12"/>
      <c r="B157" s="92" t="s">
        <v>301</v>
      </c>
      <c r="C157" s="95">
        <v>30000</v>
      </c>
      <c r="D157" s="93">
        <v>100</v>
      </c>
      <c r="E157" s="93">
        <v>20000</v>
      </c>
      <c r="F157" s="93">
        <v>20000</v>
      </c>
    </row>
    <row r="158" spans="1:6" s="4" customFormat="1" ht="14.25">
      <c r="A158" s="12"/>
      <c r="B158" s="92" t="s">
        <v>130</v>
      </c>
      <c r="C158" s="95">
        <v>3000</v>
      </c>
      <c r="D158" s="93">
        <v>3200</v>
      </c>
      <c r="E158" s="93">
        <v>3000</v>
      </c>
      <c r="F158" s="93">
        <v>3000</v>
      </c>
    </row>
    <row r="159" spans="1:6" s="4" customFormat="1" ht="14.25">
      <c r="A159" s="12"/>
      <c r="B159" s="92" t="s">
        <v>252</v>
      </c>
      <c r="C159" s="95">
        <v>3300</v>
      </c>
      <c r="D159" s="93">
        <v>2000</v>
      </c>
      <c r="E159" s="93">
        <v>2500</v>
      </c>
      <c r="F159" s="93">
        <v>2500</v>
      </c>
    </row>
    <row r="160" spans="1:6" s="4" customFormat="1" ht="14.25">
      <c r="A160" s="12"/>
      <c r="B160" s="92" t="s">
        <v>40</v>
      </c>
      <c r="C160" s="95">
        <v>11000</v>
      </c>
      <c r="D160" s="93">
        <v>8000</v>
      </c>
      <c r="E160" s="93">
        <v>9500</v>
      </c>
      <c r="F160" s="93">
        <v>9500</v>
      </c>
    </row>
    <row r="161" spans="1:6" s="4" customFormat="1" ht="14.25">
      <c r="A161" s="12"/>
      <c r="B161" s="92" t="s">
        <v>39</v>
      </c>
      <c r="C161" s="95">
        <v>1200</v>
      </c>
      <c r="D161" s="93">
        <v>1100</v>
      </c>
      <c r="E161" s="93">
        <v>1200</v>
      </c>
      <c r="F161" s="93">
        <v>1200</v>
      </c>
    </row>
    <row r="162" spans="1:6" s="4" customFormat="1" ht="14.25">
      <c r="A162" s="12"/>
      <c r="B162" s="92" t="s">
        <v>166</v>
      </c>
      <c r="C162" s="95">
        <v>200</v>
      </c>
      <c r="D162" s="93">
        <v>800</v>
      </c>
      <c r="E162" s="93">
        <v>200</v>
      </c>
      <c r="F162" s="93">
        <v>200</v>
      </c>
    </row>
    <row r="163" spans="1:6" s="4" customFormat="1" ht="14.25">
      <c r="A163" s="12"/>
      <c r="B163" s="92" t="s">
        <v>41</v>
      </c>
      <c r="C163" s="95">
        <v>3300</v>
      </c>
      <c r="D163" s="93">
        <v>3300</v>
      </c>
      <c r="E163" s="93">
        <v>3300</v>
      </c>
      <c r="F163" s="93">
        <v>3300</v>
      </c>
    </row>
    <row r="164" spans="1:6" s="4" customFormat="1" ht="14.25">
      <c r="A164" s="12"/>
      <c r="B164" s="92" t="s">
        <v>192</v>
      </c>
      <c r="C164" s="95">
        <v>10000</v>
      </c>
      <c r="D164" s="93">
        <v>0</v>
      </c>
      <c r="E164" s="93">
        <v>10000</v>
      </c>
      <c r="F164" s="93">
        <v>10000</v>
      </c>
    </row>
    <row r="165" spans="1:6" s="4" customFormat="1" ht="14.25">
      <c r="A165" s="12"/>
      <c r="B165" s="92" t="s">
        <v>179</v>
      </c>
      <c r="C165" s="95">
        <v>50</v>
      </c>
      <c r="D165" s="93">
        <v>0</v>
      </c>
      <c r="E165" s="93">
        <v>50</v>
      </c>
      <c r="F165" s="93">
        <v>50</v>
      </c>
    </row>
    <row r="166" spans="1:6" s="4" customFormat="1" ht="14.25">
      <c r="A166" s="12"/>
      <c r="B166" s="92" t="s">
        <v>311</v>
      </c>
      <c r="C166" s="95">
        <v>400</v>
      </c>
      <c r="D166" s="93"/>
      <c r="E166" s="93">
        <v>400</v>
      </c>
      <c r="F166" s="93">
        <v>400</v>
      </c>
    </row>
    <row r="167" spans="1:6" s="4" customFormat="1" ht="14.25">
      <c r="A167" s="12"/>
      <c r="B167" s="102" t="s">
        <v>265</v>
      </c>
      <c r="C167" s="95">
        <v>6000</v>
      </c>
      <c r="D167" s="93">
        <v>3000</v>
      </c>
      <c r="E167" s="93">
        <v>6000</v>
      </c>
      <c r="F167" s="93">
        <v>6000</v>
      </c>
    </row>
    <row r="168" spans="1:5" s="4" customFormat="1" ht="14.25">
      <c r="A168" s="12"/>
      <c r="C168" s="68"/>
      <c r="D168" s="57"/>
      <c r="E168" s="57"/>
    </row>
    <row r="169" spans="1:6" s="4" customFormat="1" ht="15">
      <c r="A169" s="11"/>
      <c r="B169" s="1" t="s">
        <v>24</v>
      </c>
      <c r="C169" s="71">
        <f>SUM(C111:C167)</f>
        <v>283594.18</v>
      </c>
      <c r="D169" s="71">
        <f>SUM(D111:D167)</f>
        <v>168315.68</v>
      </c>
      <c r="E169" s="71">
        <f>SUM(E111:E167)</f>
        <v>256418.18</v>
      </c>
      <c r="F169" s="71">
        <f>SUM(F111:F167)</f>
        <v>256418.18</v>
      </c>
    </row>
    <row r="170" spans="1:3" s="1" customFormat="1" ht="15">
      <c r="A170" s="12"/>
      <c r="B170" s="4"/>
      <c r="C170" s="73"/>
    </row>
    <row r="171" spans="1:3" s="4" customFormat="1" ht="15">
      <c r="A171" s="10" t="s">
        <v>42</v>
      </c>
      <c r="B171" s="5" t="s">
        <v>43</v>
      </c>
      <c r="C171" s="24"/>
    </row>
    <row r="172" spans="1:6" s="4" customFormat="1" ht="15">
      <c r="A172" s="10"/>
      <c r="B172" s="92" t="s">
        <v>44</v>
      </c>
      <c r="C172" s="95">
        <v>1800</v>
      </c>
      <c r="D172" s="93">
        <v>1800</v>
      </c>
      <c r="E172" s="93">
        <v>1800</v>
      </c>
      <c r="F172" s="93">
        <v>1800</v>
      </c>
    </row>
    <row r="173" spans="1:6" s="4" customFormat="1" ht="14.25">
      <c r="A173" s="12"/>
      <c r="B173" s="92" t="s">
        <v>99</v>
      </c>
      <c r="C173" s="95">
        <v>8500</v>
      </c>
      <c r="D173" s="93">
        <v>200</v>
      </c>
      <c r="E173" s="93">
        <v>8500</v>
      </c>
      <c r="F173" s="93">
        <v>8500</v>
      </c>
    </row>
    <row r="174" spans="1:6" s="4" customFormat="1" ht="14.25">
      <c r="A174" s="12"/>
      <c r="B174" s="92" t="s">
        <v>45</v>
      </c>
      <c r="C174" s="95">
        <v>1300</v>
      </c>
      <c r="D174" s="93">
        <v>1000</v>
      </c>
      <c r="E174" s="93">
        <v>1300</v>
      </c>
      <c r="F174" s="93">
        <v>1300</v>
      </c>
    </row>
    <row r="175" spans="1:6" s="4" customFormat="1" ht="15">
      <c r="A175" s="11"/>
      <c r="B175" s="1" t="s">
        <v>24</v>
      </c>
      <c r="C175" s="71">
        <f>SUM(C172:C174)</f>
        <v>11600</v>
      </c>
      <c r="D175" s="71">
        <f>SUM(D172:D174)</f>
        <v>3000</v>
      </c>
      <c r="E175" s="71">
        <f>SUM(E172:E174)</f>
        <v>11600</v>
      </c>
      <c r="F175" s="71">
        <f>SUM(F172:F174)</f>
        <v>11600</v>
      </c>
    </row>
    <row r="176" spans="1:5" s="1" customFormat="1" ht="15">
      <c r="A176" s="11"/>
      <c r="C176" s="72"/>
      <c r="D176" s="58"/>
      <c r="E176" s="58"/>
    </row>
    <row r="177" spans="1:5" s="1" customFormat="1" ht="15">
      <c r="A177" s="10" t="s">
        <v>111</v>
      </c>
      <c r="B177" s="5" t="s">
        <v>112</v>
      </c>
      <c r="C177" s="72"/>
      <c r="D177" s="58"/>
      <c r="E177" s="58"/>
    </row>
    <row r="178" spans="1:6" s="4" customFormat="1" ht="14.25">
      <c r="A178" s="12"/>
      <c r="B178" s="92" t="s">
        <v>74</v>
      </c>
      <c r="C178" s="95">
        <v>2319.2</v>
      </c>
      <c r="D178" s="93">
        <v>2158</v>
      </c>
      <c r="E178" s="95">
        <v>2319.2</v>
      </c>
      <c r="F178" s="95">
        <v>2319.2</v>
      </c>
    </row>
    <row r="179" spans="1:6" s="4" customFormat="1" ht="14.25">
      <c r="A179" s="12"/>
      <c r="B179" s="92" t="s">
        <v>19</v>
      </c>
      <c r="C179" s="95">
        <v>231.92</v>
      </c>
      <c r="D179" s="93">
        <v>232</v>
      </c>
      <c r="E179" s="95">
        <v>231.92</v>
      </c>
      <c r="F179" s="95">
        <v>231.92</v>
      </c>
    </row>
    <row r="180" spans="1:6" s="4" customFormat="1" ht="14.25">
      <c r="A180" s="12"/>
      <c r="B180" s="92" t="s">
        <v>18</v>
      </c>
      <c r="C180" s="95">
        <v>32.47</v>
      </c>
      <c r="D180" s="93">
        <v>33</v>
      </c>
      <c r="E180" s="95">
        <v>32.47</v>
      </c>
      <c r="F180" s="95">
        <v>32.47</v>
      </c>
    </row>
    <row r="181" spans="1:6" s="4" customFormat="1" ht="14.25">
      <c r="A181" s="12"/>
      <c r="B181" s="92" t="s">
        <v>120</v>
      </c>
      <c r="C181" s="95">
        <v>324.69</v>
      </c>
      <c r="D181" s="93">
        <v>310</v>
      </c>
      <c r="E181" s="95">
        <v>324.69</v>
      </c>
      <c r="F181" s="95">
        <v>324.69</v>
      </c>
    </row>
    <row r="182" spans="1:6" s="4" customFormat="1" ht="14.25">
      <c r="A182" s="12"/>
      <c r="B182" s="92" t="s">
        <v>143</v>
      </c>
      <c r="C182" s="95">
        <v>18.55</v>
      </c>
      <c r="D182" s="93">
        <v>24</v>
      </c>
      <c r="E182" s="95">
        <v>18.55</v>
      </c>
      <c r="F182" s="95">
        <v>18.55</v>
      </c>
    </row>
    <row r="183" spans="1:6" s="4" customFormat="1" ht="14.25">
      <c r="A183" s="12"/>
      <c r="B183" s="92" t="s">
        <v>125</v>
      </c>
      <c r="C183" s="95">
        <v>69.58</v>
      </c>
      <c r="D183" s="93"/>
      <c r="E183" s="95">
        <v>69.58</v>
      </c>
      <c r="F183" s="95">
        <v>69.58</v>
      </c>
    </row>
    <row r="184" spans="1:6" s="4" customFormat="1" ht="14.25">
      <c r="A184" s="12"/>
      <c r="B184" s="92" t="s">
        <v>126</v>
      </c>
      <c r="C184" s="95">
        <v>23</v>
      </c>
      <c r="D184" s="93"/>
      <c r="E184" s="95">
        <v>23</v>
      </c>
      <c r="F184" s="95">
        <v>23</v>
      </c>
    </row>
    <row r="185" spans="1:6" s="4" customFormat="1" ht="14.25">
      <c r="A185" s="12"/>
      <c r="B185" s="92" t="s">
        <v>131</v>
      </c>
      <c r="C185" s="95">
        <v>110.16</v>
      </c>
      <c r="D185" s="93">
        <v>103</v>
      </c>
      <c r="E185" s="95">
        <v>110.16</v>
      </c>
      <c r="F185" s="95">
        <v>110.16</v>
      </c>
    </row>
    <row r="186" spans="1:6" s="4" customFormat="1" ht="14.25">
      <c r="A186" s="12"/>
      <c r="B186" s="92" t="s">
        <v>180</v>
      </c>
      <c r="C186" s="95">
        <v>400</v>
      </c>
      <c r="D186" s="93">
        <v>150</v>
      </c>
      <c r="E186" s="95">
        <v>400</v>
      </c>
      <c r="F186" s="95">
        <v>400</v>
      </c>
    </row>
    <row r="187" spans="1:6" s="4" customFormat="1" ht="14.25">
      <c r="A187" s="12"/>
      <c r="B187" s="92" t="s">
        <v>147</v>
      </c>
      <c r="C187" s="95">
        <v>60</v>
      </c>
      <c r="D187" s="93">
        <v>50</v>
      </c>
      <c r="E187" s="95">
        <v>60</v>
      </c>
      <c r="F187" s="95">
        <v>60</v>
      </c>
    </row>
    <row r="188" spans="1:6" s="4" customFormat="1" ht="14.25">
      <c r="A188" s="12"/>
      <c r="B188" s="92" t="s">
        <v>127</v>
      </c>
      <c r="C188" s="95">
        <v>300</v>
      </c>
      <c r="D188" s="93">
        <v>100</v>
      </c>
      <c r="E188" s="95">
        <v>200</v>
      </c>
      <c r="F188" s="95">
        <v>200</v>
      </c>
    </row>
    <row r="189" spans="1:6" s="4" customFormat="1" ht="14.25">
      <c r="A189" s="12"/>
      <c r="B189" s="92" t="s">
        <v>238</v>
      </c>
      <c r="C189" s="95">
        <v>200</v>
      </c>
      <c r="D189" s="93">
        <v>40</v>
      </c>
      <c r="E189" s="95">
        <v>200</v>
      </c>
      <c r="F189" s="95">
        <v>200</v>
      </c>
    </row>
    <row r="190" spans="1:6" s="4" customFormat="1" ht="14.25">
      <c r="A190" s="12"/>
      <c r="B190" s="92" t="s">
        <v>132</v>
      </c>
      <c r="C190" s="95">
        <v>100</v>
      </c>
      <c r="D190" s="93">
        <v>200</v>
      </c>
      <c r="E190" s="95">
        <v>100</v>
      </c>
      <c r="F190" s="95">
        <v>100</v>
      </c>
    </row>
    <row r="191" spans="1:6" s="4" customFormat="1" ht="14.25">
      <c r="A191" s="12"/>
      <c r="B191" s="92" t="s">
        <v>253</v>
      </c>
      <c r="C191" s="95">
        <v>300</v>
      </c>
      <c r="D191" s="93">
        <v>220</v>
      </c>
      <c r="E191" s="95">
        <v>250</v>
      </c>
      <c r="F191" s="95">
        <v>250</v>
      </c>
    </row>
    <row r="192" spans="1:6" s="4" customFormat="1" ht="14.25">
      <c r="A192" s="12"/>
      <c r="B192" s="92" t="s">
        <v>152</v>
      </c>
      <c r="C192" s="95">
        <v>100</v>
      </c>
      <c r="D192" s="93">
        <v>75</v>
      </c>
      <c r="E192" s="95">
        <v>100</v>
      </c>
      <c r="F192" s="95">
        <v>100</v>
      </c>
    </row>
    <row r="193" spans="1:6" s="4" customFormat="1" ht="14.25">
      <c r="A193" s="12"/>
      <c r="B193" s="92" t="s">
        <v>148</v>
      </c>
      <c r="C193" s="95">
        <v>33</v>
      </c>
      <c r="D193" s="93">
        <v>33</v>
      </c>
      <c r="E193" s="95">
        <v>33</v>
      </c>
      <c r="F193" s="95">
        <v>33</v>
      </c>
    </row>
    <row r="194" spans="1:6" s="4" customFormat="1" ht="14.25">
      <c r="A194" s="12"/>
      <c r="B194" s="92" t="s">
        <v>239</v>
      </c>
      <c r="C194" s="95">
        <v>100</v>
      </c>
      <c r="D194" s="93">
        <v>100</v>
      </c>
      <c r="E194" s="95">
        <v>100</v>
      </c>
      <c r="F194" s="95">
        <v>100</v>
      </c>
    </row>
    <row r="195" spans="1:5" s="4" customFormat="1" ht="14.25">
      <c r="A195" s="12"/>
      <c r="C195" s="68"/>
      <c r="D195" s="57"/>
      <c r="E195" s="57"/>
    </row>
    <row r="196" spans="1:6" s="4" customFormat="1" ht="15">
      <c r="A196" s="11"/>
      <c r="B196" s="1" t="s">
        <v>24</v>
      </c>
      <c r="C196" s="71">
        <f>SUM(C178:C195)</f>
        <v>4722.57</v>
      </c>
      <c r="D196" s="71">
        <f>SUM(D178:D195)</f>
        <v>3828</v>
      </c>
      <c r="E196" s="71">
        <f>SUM(E178:E195)</f>
        <v>4572.57</v>
      </c>
      <c r="F196" s="71">
        <f>SUM(F178:F195)</f>
        <v>4572.57</v>
      </c>
    </row>
    <row r="197" spans="1:6" s="4" customFormat="1" ht="15">
      <c r="A197" s="11"/>
      <c r="B197" s="1"/>
      <c r="C197" s="71"/>
      <c r="D197" s="78"/>
      <c r="E197" s="40"/>
      <c r="F197" s="40"/>
    </row>
    <row r="198" spans="1:5" s="4" customFormat="1" ht="15">
      <c r="A198" s="10" t="s">
        <v>111</v>
      </c>
      <c r="B198" s="5" t="s">
        <v>254</v>
      </c>
      <c r="C198" s="68"/>
      <c r="D198" s="57"/>
      <c r="E198" s="57"/>
    </row>
    <row r="199" spans="1:6" s="4" customFormat="1" ht="15">
      <c r="A199" s="10"/>
      <c r="B199" s="106" t="s">
        <v>74</v>
      </c>
      <c r="C199" s="93">
        <v>724</v>
      </c>
      <c r="D199" s="93">
        <v>600</v>
      </c>
      <c r="E199" s="93">
        <v>724</v>
      </c>
      <c r="F199" s="93">
        <v>724</v>
      </c>
    </row>
    <row r="200" spans="1:6" s="4" customFormat="1" ht="15">
      <c r="A200" s="10"/>
      <c r="B200" s="106" t="s">
        <v>222</v>
      </c>
      <c r="C200" s="93">
        <v>253</v>
      </c>
      <c r="D200" s="93">
        <v>209.7</v>
      </c>
      <c r="E200" s="93">
        <v>253</v>
      </c>
      <c r="F200" s="93">
        <v>253</v>
      </c>
    </row>
    <row r="201" spans="1:6" s="4" customFormat="1" ht="15">
      <c r="A201" s="10"/>
      <c r="B201" s="106" t="s">
        <v>62</v>
      </c>
      <c r="C201" s="93">
        <v>100</v>
      </c>
      <c r="D201" s="93">
        <v>104.55</v>
      </c>
      <c r="E201" s="93">
        <v>100</v>
      </c>
      <c r="F201" s="93">
        <v>100</v>
      </c>
    </row>
    <row r="202" spans="1:6" s="45" customFormat="1" ht="14.25">
      <c r="A202" s="44"/>
      <c r="B202" s="108" t="s">
        <v>264</v>
      </c>
      <c r="C202" s="109">
        <v>100</v>
      </c>
      <c r="D202" s="109">
        <v>150</v>
      </c>
      <c r="E202" s="109">
        <v>100</v>
      </c>
      <c r="F202" s="109">
        <v>100</v>
      </c>
    </row>
    <row r="203" spans="1:5" s="4" customFormat="1" ht="15">
      <c r="A203" s="10"/>
      <c r="B203" s="5"/>
      <c r="C203" s="68"/>
      <c r="D203" s="57"/>
      <c r="E203" s="57"/>
    </row>
    <row r="204" spans="1:6" s="4" customFormat="1" ht="15">
      <c r="A204" s="11"/>
      <c r="B204" s="30" t="s">
        <v>24</v>
      </c>
      <c r="C204" s="71">
        <f>SUM(C199:C203)</f>
        <v>1177</v>
      </c>
      <c r="D204" s="71">
        <f>SUM(D199:D203)</f>
        <v>1064.25</v>
      </c>
      <c r="E204" s="71">
        <f>SUM(E199:E203)</f>
        <v>1177</v>
      </c>
      <c r="F204" s="71">
        <f>SUM(F199:F203)</f>
        <v>1177</v>
      </c>
    </row>
    <row r="205" spans="1:5" s="1" customFormat="1" ht="15">
      <c r="A205" s="12"/>
      <c r="B205" s="4"/>
      <c r="C205" s="72"/>
      <c r="D205" s="58"/>
      <c r="E205" s="58"/>
    </row>
    <row r="206" spans="1:5" s="4" customFormat="1" ht="15">
      <c r="A206" s="10" t="s">
        <v>46</v>
      </c>
      <c r="B206" s="5" t="s">
        <v>47</v>
      </c>
      <c r="C206" s="68"/>
      <c r="D206" s="57"/>
      <c r="E206" s="57"/>
    </row>
    <row r="207" spans="1:6" s="4" customFormat="1" ht="14.25">
      <c r="A207" s="12"/>
      <c r="B207" s="92" t="s">
        <v>267</v>
      </c>
      <c r="C207" s="95">
        <v>15664</v>
      </c>
      <c r="D207" s="93">
        <v>15664</v>
      </c>
      <c r="E207" s="93">
        <v>15664</v>
      </c>
      <c r="F207" s="93">
        <v>15664</v>
      </c>
    </row>
    <row r="208" spans="1:6" s="4" customFormat="1" ht="14.25">
      <c r="A208" s="12"/>
      <c r="B208" s="92" t="s">
        <v>268</v>
      </c>
      <c r="C208" s="95">
        <v>13500</v>
      </c>
      <c r="D208" s="94">
        <v>13102.82</v>
      </c>
      <c r="E208" s="93">
        <v>13500</v>
      </c>
      <c r="F208" s="93">
        <v>13500</v>
      </c>
    </row>
    <row r="209" spans="1:6" s="4" customFormat="1" ht="14.25">
      <c r="A209" s="12"/>
      <c r="B209" s="92" t="s">
        <v>269</v>
      </c>
      <c r="C209" s="95">
        <v>1000</v>
      </c>
      <c r="D209" s="93">
        <v>3500</v>
      </c>
      <c r="E209" s="93">
        <v>1000</v>
      </c>
      <c r="F209" s="93">
        <v>1000</v>
      </c>
    </row>
    <row r="210" spans="1:6" s="4" customFormat="1" ht="14.25">
      <c r="A210" s="12"/>
      <c r="C210" s="68"/>
      <c r="D210" s="57"/>
      <c r="E210" s="57"/>
      <c r="F210" s="57"/>
    </row>
    <row r="211" spans="1:6" s="4" customFormat="1" ht="15">
      <c r="A211" s="11"/>
      <c r="B211" s="1" t="s">
        <v>24</v>
      </c>
      <c r="C211" s="71">
        <f>SUM(C207:C210)</f>
        <v>30164</v>
      </c>
      <c r="D211" s="40">
        <f>SUM(D207:D210)</f>
        <v>32266.82</v>
      </c>
      <c r="E211" s="40">
        <f>SUM(E207:E210)</f>
        <v>30164</v>
      </c>
      <c r="F211" s="40">
        <f>SUM(F207:F209)</f>
        <v>30164</v>
      </c>
    </row>
    <row r="212" spans="1:5" s="4" customFormat="1" ht="15">
      <c r="A212" s="11"/>
      <c r="B212" s="1"/>
      <c r="C212" s="68"/>
      <c r="D212" s="57"/>
      <c r="E212" s="57"/>
    </row>
    <row r="213" spans="1:5" s="4" customFormat="1" ht="15">
      <c r="A213" s="11" t="s">
        <v>240</v>
      </c>
      <c r="B213" s="5" t="s">
        <v>241</v>
      </c>
      <c r="C213" s="68"/>
      <c r="D213" s="57"/>
      <c r="E213" s="57"/>
    </row>
    <row r="214" spans="1:6" s="31" customFormat="1" ht="14.25">
      <c r="A214" s="41"/>
      <c r="B214" s="106" t="s">
        <v>242</v>
      </c>
      <c r="C214" s="100">
        <v>638.28</v>
      </c>
      <c r="D214" s="99">
        <v>398.28</v>
      </c>
      <c r="E214" s="98">
        <v>638.28</v>
      </c>
      <c r="F214" s="93">
        <v>638.28</v>
      </c>
    </row>
    <row r="215" spans="1:6" s="31" customFormat="1" ht="14.25">
      <c r="A215" s="41"/>
      <c r="B215" s="106" t="s">
        <v>291</v>
      </c>
      <c r="C215" s="100">
        <v>320</v>
      </c>
      <c r="D215" s="99"/>
      <c r="E215" s="98">
        <v>320</v>
      </c>
      <c r="F215" s="93">
        <v>320</v>
      </c>
    </row>
    <row r="216" spans="1:6" s="31" customFormat="1" ht="14.25">
      <c r="A216" s="41"/>
      <c r="C216" s="42"/>
      <c r="D216" s="39"/>
      <c r="E216" s="39"/>
      <c r="F216" s="57"/>
    </row>
    <row r="217" spans="1:6" s="31" customFormat="1" ht="15">
      <c r="A217" s="41"/>
      <c r="B217" s="30" t="s">
        <v>24</v>
      </c>
      <c r="C217" s="71">
        <f>SUM(C214:C216)</f>
        <v>958.28</v>
      </c>
      <c r="D217" s="40">
        <f>SUM(D214:D216)</f>
        <v>398.28</v>
      </c>
      <c r="E217" s="40">
        <f>SUM(E214:E216)</f>
        <v>958.28</v>
      </c>
      <c r="F217" s="40">
        <f>SUM(F214:F216)</f>
        <v>958.28</v>
      </c>
    </row>
    <row r="218" spans="1:6" s="31" customFormat="1" ht="15">
      <c r="A218" s="41"/>
      <c r="B218" s="30"/>
      <c r="C218" s="71"/>
      <c r="D218" s="40"/>
      <c r="E218" s="40"/>
      <c r="F218" s="40"/>
    </row>
    <row r="219" spans="1:5" s="4" customFormat="1" ht="15">
      <c r="A219" s="10" t="s">
        <v>48</v>
      </c>
      <c r="B219" s="13" t="s">
        <v>49</v>
      </c>
      <c r="C219" s="57"/>
      <c r="D219" s="57"/>
      <c r="E219" s="57"/>
    </row>
    <row r="220" spans="1:6" s="4" customFormat="1" ht="14.25">
      <c r="A220" s="12"/>
      <c r="B220" s="92" t="s">
        <v>188</v>
      </c>
      <c r="C220" s="93">
        <v>2600</v>
      </c>
      <c r="D220" s="93">
        <v>1000</v>
      </c>
      <c r="E220" s="93">
        <v>1500</v>
      </c>
      <c r="F220" s="93">
        <v>1500</v>
      </c>
    </row>
    <row r="221" spans="1:6" s="4" customFormat="1" ht="14.25">
      <c r="A221" s="12"/>
      <c r="B221" s="92" t="s">
        <v>51</v>
      </c>
      <c r="C221" s="93">
        <v>300</v>
      </c>
      <c r="D221" s="93">
        <v>50</v>
      </c>
      <c r="E221" s="93">
        <v>50</v>
      </c>
      <c r="F221" s="93">
        <v>50</v>
      </c>
    </row>
    <row r="222" spans="1:6" s="4" customFormat="1" ht="14.25">
      <c r="A222" s="12"/>
      <c r="B222" s="92" t="s">
        <v>50</v>
      </c>
      <c r="C222" s="93">
        <v>4000</v>
      </c>
      <c r="D222" s="93">
        <v>0</v>
      </c>
      <c r="E222" s="93">
        <v>2000</v>
      </c>
      <c r="F222" s="93">
        <v>2000</v>
      </c>
    </row>
    <row r="223" spans="1:6" s="4" customFormat="1" ht="14.25">
      <c r="A223" s="12"/>
      <c r="B223" s="92" t="s">
        <v>31</v>
      </c>
      <c r="C223" s="93">
        <v>300</v>
      </c>
      <c r="D223" s="93">
        <v>100</v>
      </c>
      <c r="E223" s="93">
        <v>240</v>
      </c>
      <c r="F223" s="93">
        <v>240</v>
      </c>
    </row>
    <row r="224" spans="1:6" s="4" customFormat="1" ht="14.25">
      <c r="A224" s="12"/>
      <c r="B224" s="92" t="s">
        <v>190</v>
      </c>
      <c r="C224" s="93">
        <v>300</v>
      </c>
      <c r="D224" s="93">
        <v>0</v>
      </c>
      <c r="E224" s="93">
        <v>300</v>
      </c>
      <c r="F224" s="93">
        <v>300</v>
      </c>
    </row>
    <row r="225" spans="1:5" s="4" customFormat="1" ht="14.25">
      <c r="A225" s="12"/>
      <c r="C225" s="57"/>
      <c r="D225" s="57"/>
      <c r="E225" s="57"/>
    </row>
    <row r="226" spans="1:6" s="4" customFormat="1" ht="15">
      <c r="A226" s="11"/>
      <c r="B226" s="1" t="s">
        <v>24</v>
      </c>
      <c r="C226" s="40">
        <f>SUM(C220:C225)</f>
        <v>7500</v>
      </c>
      <c r="D226" s="40">
        <f>SUM(D220:D225)</f>
        <v>1150</v>
      </c>
      <c r="E226" s="40">
        <f>SUM(E220:E225)</f>
        <v>4090</v>
      </c>
      <c r="F226" s="40">
        <f>SUM(F220:F225)</f>
        <v>4090</v>
      </c>
    </row>
    <row r="227" spans="1:6" s="4" customFormat="1" ht="15">
      <c r="A227" s="11"/>
      <c r="B227" s="1"/>
      <c r="C227" s="40"/>
      <c r="D227" s="40"/>
      <c r="E227" s="40"/>
      <c r="F227" s="40"/>
    </row>
    <row r="228" spans="1:3" s="1" customFormat="1" ht="15">
      <c r="A228" s="10" t="s">
        <v>122</v>
      </c>
      <c r="B228" s="5" t="s">
        <v>312</v>
      </c>
      <c r="C228" s="58"/>
    </row>
    <row r="229" spans="1:6" s="1" customFormat="1" ht="15">
      <c r="A229" s="11"/>
      <c r="B229" s="92" t="s">
        <v>173</v>
      </c>
      <c r="C229" s="98">
        <v>3500</v>
      </c>
      <c r="D229" s="98">
        <v>1000</v>
      </c>
      <c r="E229" s="98">
        <v>1500</v>
      </c>
      <c r="F229" s="93">
        <v>1500</v>
      </c>
    </row>
    <row r="230" spans="1:6" s="1" customFormat="1" ht="15">
      <c r="A230" s="11"/>
      <c r="B230" s="92" t="s">
        <v>163</v>
      </c>
      <c r="C230" s="98">
        <v>1450</v>
      </c>
      <c r="D230" s="98">
        <v>1000</v>
      </c>
      <c r="E230" s="98">
        <v>1450</v>
      </c>
      <c r="F230" s="93">
        <v>1450</v>
      </c>
    </row>
    <row r="231" spans="1:6" s="1" customFormat="1" ht="15">
      <c r="A231" s="11"/>
      <c r="B231" s="92" t="s">
        <v>183</v>
      </c>
      <c r="C231" s="98">
        <v>2000</v>
      </c>
      <c r="D231" s="98">
        <v>0</v>
      </c>
      <c r="E231" s="98">
        <v>2000</v>
      </c>
      <c r="F231" s="93">
        <v>2000</v>
      </c>
    </row>
    <row r="232" spans="1:6" s="1" customFormat="1" ht="15">
      <c r="A232" s="11"/>
      <c r="B232" s="92" t="s">
        <v>127</v>
      </c>
      <c r="C232" s="98">
        <v>200</v>
      </c>
      <c r="D232" s="98"/>
      <c r="E232" s="98">
        <v>200</v>
      </c>
      <c r="F232" s="93">
        <v>200</v>
      </c>
    </row>
    <row r="233" spans="1:6" s="1" customFormat="1" ht="15">
      <c r="A233" s="11"/>
      <c r="B233" s="102" t="s">
        <v>204</v>
      </c>
      <c r="C233" s="98">
        <v>500</v>
      </c>
      <c r="D233" s="98">
        <v>0</v>
      </c>
      <c r="E233" s="98">
        <v>500</v>
      </c>
      <c r="F233" s="93">
        <v>500</v>
      </c>
    </row>
    <row r="234" spans="1:5" s="1" customFormat="1" ht="15">
      <c r="A234" s="11"/>
      <c r="B234" s="4"/>
      <c r="C234" s="39"/>
      <c r="D234" s="39"/>
      <c r="E234" s="39"/>
    </row>
    <row r="235" spans="1:6" s="1" customFormat="1" ht="15">
      <c r="A235" s="11"/>
      <c r="B235" s="1" t="s">
        <v>24</v>
      </c>
      <c r="C235" s="58">
        <f>SUM(C229:C234)</f>
        <v>7650</v>
      </c>
      <c r="D235" s="58">
        <f>SUM(D229:D234)</f>
        <v>2000</v>
      </c>
      <c r="E235" s="58">
        <f>SUM(E229:E234)</f>
        <v>5650</v>
      </c>
      <c r="F235" s="58">
        <f>SUM(F229:F234)</f>
        <v>5650</v>
      </c>
    </row>
    <row r="236" spans="1:5" s="1" customFormat="1" ht="15">
      <c r="A236" s="11"/>
      <c r="C236" s="58"/>
      <c r="D236" s="58"/>
      <c r="E236" s="58"/>
    </row>
    <row r="237" spans="1:5" s="4" customFormat="1" ht="15">
      <c r="A237" s="10" t="s">
        <v>113</v>
      </c>
      <c r="B237" s="5" t="s">
        <v>114</v>
      </c>
      <c r="C237" s="57"/>
      <c r="D237" s="57"/>
      <c r="E237" s="57"/>
    </row>
    <row r="238" spans="1:6" s="4" customFormat="1" ht="14.25">
      <c r="A238" s="12"/>
      <c r="B238" s="92" t="s">
        <v>52</v>
      </c>
      <c r="C238" s="110">
        <v>4000</v>
      </c>
      <c r="D238" s="93">
        <v>0</v>
      </c>
      <c r="E238" s="93">
        <v>4000</v>
      </c>
      <c r="F238" s="93">
        <v>4000</v>
      </c>
    </row>
    <row r="239" spans="1:6" s="4" customFormat="1" ht="14.25">
      <c r="A239" s="12"/>
      <c r="B239" s="92" t="s">
        <v>19</v>
      </c>
      <c r="C239" s="93">
        <v>560</v>
      </c>
      <c r="D239" s="93">
        <v>0</v>
      </c>
      <c r="E239" s="93">
        <v>560</v>
      </c>
      <c r="F239" s="93">
        <v>560</v>
      </c>
    </row>
    <row r="240" spans="1:6" s="4" customFormat="1" ht="14.25">
      <c r="A240" s="12"/>
      <c r="B240" s="92" t="s">
        <v>18</v>
      </c>
      <c r="C240" s="93">
        <v>56</v>
      </c>
      <c r="D240" s="93">
        <v>0</v>
      </c>
      <c r="E240" s="93">
        <v>56</v>
      </c>
      <c r="F240" s="93">
        <v>56</v>
      </c>
    </row>
    <row r="241" spans="1:6" s="4" customFormat="1" ht="14.25">
      <c r="A241" s="12"/>
      <c r="B241" s="92" t="s">
        <v>120</v>
      </c>
      <c r="C241" s="93">
        <v>560</v>
      </c>
      <c r="D241" s="93">
        <v>0</v>
      </c>
      <c r="E241" s="93">
        <v>560</v>
      </c>
      <c r="F241" s="93">
        <v>560</v>
      </c>
    </row>
    <row r="242" spans="1:6" s="4" customFormat="1" ht="14.25">
      <c r="A242" s="12"/>
      <c r="B242" s="92" t="s">
        <v>143</v>
      </c>
      <c r="C242" s="93">
        <v>32</v>
      </c>
      <c r="D242" s="93">
        <v>0</v>
      </c>
      <c r="E242" s="93">
        <v>32</v>
      </c>
      <c r="F242" s="93">
        <v>32</v>
      </c>
    </row>
    <row r="243" spans="1:6" s="4" customFormat="1" ht="14.25">
      <c r="A243" s="12"/>
      <c r="B243" s="92" t="s">
        <v>125</v>
      </c>
      <c r="C243" s="93">
        <v>120</v>
      </c>
      <c r="D243" s="93">
        <v>0</v>
      </c>
      <c r="E243" s="93">
        <v>120</v>
      </c>
      <c r="F243" s="93">
        <v>120</v>
      </c>
    </row>
    <row r="244" spans="1:6" s="4" customFormat="1" ht="14.25">
      <c r="A244" s="12"/>
      <c r="B244" s="92" t="s">
        <v>126</v>
      </c>
      <c r="C244" s="93">
        <v>40</v>
      </c>
      <c r="D244" s="93">
        <v>0</v>
      </c>
      <c r="E244" s="93">
        <v>40</v>
      </c>
      <c r="F244" s="93">
        <v>40</v>
      </c>
    </row>
    <row r="245" spans="1:6" s="4" customFormat="1" ht="14.25">
      <c r="A245" s="12"/>
      <c r="B245" s="92" t="s">
        <v>133</v>
      </c>
      <c r="C245" s="93">
        <v>190</v>
      </c>
      <c r="D245" s="93">
        <v>0</v>
      </c>
      <c r="E245" s="93">
        <v>190</v>
      </c>
      <c r="F245" s="93">
        <v>190</v>
      </c>
    </row>
    <row r="246" spans="1:6" s="4" customFormat="1" ht="14.25">
      <c r="A246" s="12"/>
      <c r="B246" s="92" t="s">
        <v>147</v>
      </c>
      <c r="C246" s="93">
        <v>23</v>
      </c>
      <c r="D246" s="93">
        <v>0</v>
      </c>
      <c r="E246" s="93">
        <v>23</v>
      </c>
      <c r="F246" s="93">
        <v>23</v>
      </c>
    </row>
    <row r="247" spans="1:6" s="4" customFormat="1" ht="14.25">
      <c r="A247" s="12"/>
      <c r="B247" s="92" t="s">
        <v>243</v>
      </c>
      <c r="C247" s="93">
        <v>270</v>
      </c>
      <c r="D247" s="93">
        <v>0</v>
      </c>
      <c r="E247" s="93">
        <v>270</v>
      </c>
      <c r="F247" s="93">
        <v>270</v>
      </c>
    </row>
    <row r="248" spans="1:6" s="4" customFormat="1" ht="14.25">
      <c r="A248" s="12"/>
      <c r="B248" s="92" t="s">
        <v>168</v>
      </c>
      <c r="C248" s="93">
        <v>475</v>
      </c>
      <c r="D248" s="93">
        <v>0</v>
      </c>
      <c r="E248" s="93">
        <v>475</v>
      </c>
      <c r="F248" s="93">
        <v>475</v>
      </c>
    </row>
    <row r="249" spans="1:6" s="4" customFormat="1" ht="14.25">
      <c r="A249" s="12"/>
      <c r="B249" s="92" t="s">
        <v>174</v>
      </c>
      <c r="C249" s="93">
        <v>260</v>
      </c>
      <c r="D249" s="93">
        <v>0</v>
      </c>
      <c r="E249" s="93">
        <v>260</v>
      </c>
      <c r="F249" s="93">
        <v>260</v>
      </c>
    </row>
    <row r="250" spans="1:5" s="4" customFormat="1" ht="14.25">
      <c r="A250" s="12"/>
      <c r="C250" s="57"/>
      <c r="D250" s="57"/>
      <c r="E250" s="57"/>
    </row>
    <row r="251" spans="1:6" s="4" customFormat="1" ht="15">
      <c r="A251" s="11"/>
      <c r="B251" s="1" t="s">
        <v>24</v>
      </c>
      <c r="C251" s="40">
        <f>SUM(C238:C250)</f>
        <v>6586</v>
      </c>
      <c r="D251" s="40">
        <v>6125.32</v>
      </c>
      <c r="E251" s="40">
        <f>SUM(E238:E249)</f>
        <v>6586</v>
      </c>
      <c r="F251" s="40">
        <f>SUM(F238:F249)</f>
        <v>6586</v>
      </c>
    </row>
    <row r="252" spans="1:3" s="4" customFormat="1" ht="15">
      <c r="A252" s="11"/>
      <c r="B252" s="1"/>
      <c r="C252" s="68"/>
    </row>
    <row r="253" spans="1:3" s="4" customFormat="1" ht="15">
      <c r="A253" s="10" t="s">
        <v>113</v>
      </c>
      <c r="B253" s="5" t="s">
        <v>219</v>
      </c>
      <c r="C253" s="68"/>
    </row>
    <row r="254" spans="1:6" s="4" customFormat="1" ht="15">
      <c r="A254" s="11"/>
      <c r="B254" s="111" t="s">
        <v>24</v>
      </c>
      <c r="C254" s="112">
        <v>404.51</v>
      </c>
      <c r="D254" s="113">
        <v>404.51</v>
      </c>
      <c r="E254" s="113">
        <v>404.51</v>
      </c>
      <c r="F254" s="113">
        <v>404.51</v>
      </c>
    </row>
    <row r="255" spans="1:6" s="4" customFormat="1" ht="15">
      <c r="A255" s="11"/>
      <c r="B255" s="67"/>
      <c r="C255" s="69"/>
      <c r="D255" s="114"/>
      <c r="E255" s="114"/>
      <c r="F255" s="114"/>
    </row>
    <row r="256" spans="1:3" s="1" customFormat="1" ht="15">
      <c r="A256" s="10" t="s">
        <v>53</v>
      </c>
      <c r="B256" s="5" t="s">
        <v>54</v>
      </c>
      <c r="C256" s="72"/>
    </row>
    <row r="257" spans="1:6" s="1" customFormat="1" ht="15">
      <c r="A257" s="12"/>
      <c r="B257" s="106" t="s">
        <v>52</v>
      </c>
      <c r="C257" s="100">
        <v>0</v>
      </c>
      <c r="D257" s="98">
        <v>0</v>
      </c>
      <c r="E257" s="98">
        <v>0</v>
      </c>
      <c r="F257" s="93">
        <v>0</v>
      </c>
    </row>
    <row r="258" spans="1:6" s="1" customFormat="1" ht="15">
      <c r="A258" s="12"/>
      <c r="B258" s="106" t="s">
        <v>127</v>
      </c>
      <c r="C258" s="100">
        <v>60000</v>
      </c>
      <c r="D258" s="98">
        <v>0</v>
      </c>
      <c r="E258" s="98">
        <v>6000</v>
      </c>
      <c r="F258" s="93">
        <v>6000</v>
      </c>
    </row>
    <row r="259" spans="1:6" s="1" customFormat="1" ht="15">
      <c r="A259" s="12"/>
      <c r="B259" s="92" t="s">
        <v>55</v>
      </c>
      <c r="C259" s="100">
        <v>50000</v>
      </c>
      <c r="D259" s="98">
        <v>20000</v>
      </c>
      <c r="E259" s="98">
        <v>70000</v>
      </c>
      <c r="F259" s="93">
        <v>50000</v>
      </c>
    </row>
    <row r="260" spans="1:5" s="1" customFormat="1" ht="15">
      <c r="A260" s="12"/>
      <c r="B260" s="4"/>
      <c r="C260" s="72"/>
      <c r="D260" s="58"/>
      <c r="E260" s="58"/>
    </row>
    <row r="261" spans="1:6" s="4" customFormat="1" ht="15">
      <c r="A261" s="11"/>
      <c r="B261" s="1" t="s">
        <v>24</v>
      </c>
      <c r="C261" s="71">
        <f>SUM(C257:C260)</f>
        <v>110000</v>
      </c>
      <c r="D261" s="40">
        <f>SUM(D257:D260)</f>
        <v>20000</v>
      </c>
      <c r="E261" s="40">
        <f>SUM(E257:E260)</f>
        <v>76000</v>
      </c>
      <c r="F261" s="40">
        <f>SUM(F257:F259)</f>
        <v>56000</v>
      </c>
    </row>
    <row r="262" spans="1:5" s="1" customFormat="1" ht="15">
      <c r="A262" s="12"/>
      <c r="B262" s="4"/>
      <c r="C262" s="72"/>
      <c r="D262" s="58"/>
      <c r="E262" s="58"/>
    </row>
    <row r="263" spans="1:5" s="4" customFormat="1" ht="15">
      <c r="A263" s="10" t="s">
        <v>56</v>
      </c>
      <c r="B263" s="5" t="s">
        <v>57</v>
      </c>
      <c r="C263" s="68"/>
      <c r="D263" s="57"/>
      <c r="E263" s="57"/>
    </row>
    <row r="264" spans="1:6" s="1" customFormat="1" ht="15.75" customHeight="1">
      <c r="A264" s="10"/>
      <c r="B264" s="92" t="s">
        <v>149</v>
      </c>
      <c r="C264" s="100">
        <v>398</v>
      </c>
      <c r="D264" s="99">
        <v>398</v>
      </c>
      <c r="E264" s="100">
        <v>398</v>
      </c>
      <c r="F264" s="100">
        <v>398</v>
      </c>
    </row>
    <row r="265" spans="1:6" s="1" customFormat="1" ht="15.75" customHeight="1">
      <c r="A265" s="10"/>
      <c r="B265" s="102" t="s">
        <v>62</v>
      </c>
      <c r="C265" s="100">
        <v>1600</v>
      </c>
      <c r="D265" s="98">
        <v>50</v>
      </c>
      <c r="E265" s="100">
        <v>1000</v>
      </c>
      <c r="F265" s="100">
        <v>1000</v>
      </c>
    </row>
    <row r="266" spans="1:6" s="1" customFormat="1" ht="15.75" customHeight="1">
      <c r="A266" s="10"/>
      <c r="B266" s="102" t="s">
        <v>313</v>
      </c>
      <c r="C266" s="100">
        <v>300</v>
      </c>
      <c r="D266" s="98"/>
      <c r="E266" s="100">
        <v>300</v>
      </c>
      <c r="F266" s="100">
        <v>300</v>
      </c>
    </row>
    <row r="267" spans="1:6" s="1" customFormat="1" ht="15">
      <c r="A267" s="12"/>
      <c r="B267" s="92" t="s">
        <v>156</v>
      </c>
      <c r="C267" s="100">
        <v>5000</v>
      </c>
      <c r="D267" s="98">
        <v>2500</v>
      </c>
      <c r="E267" s="100">
        <v>5000</v>
      </c>
      <c r="F267" s="100">
        <v>5000</v>
      </c>
    </row>
    <row r="268" spans="1:6" s="4" customFormat="1" ht="14.25">
      <c r="A268" s="12"/>
      <c r="B268" s="92" t="s">
        <v>150</v>
      </c>
      <c r="C268" s="100">
        <v>1200</v>
      </c>
      <c r="D268" s="98">
        <v>415</v>
      </c>
      <c r="E268" s="100">
        <v>1200</v>
      </c>
      <c r="F268" s="100">
        <v>1200</v>
      </c>
    </row>
    <row r="269" spans="1:6" s="4" customFormat="1" ht="14.25">
      <c r="A269" s="12"/>
      <c r="B269" s="92" t="s">
        <v>151</v>
      </c>
      <c r="C269" s="100">
        <v>500</v>
      </c>
      <c r="D269" s="98">
        <v>500</v>
      </c>
      <c r="E269" s="100">
        <v>500</v>
      </c>
      <c r="F269" s="100">
        <v>500</v>
      </c>
    </row>
    <row r="270" spans="1:6" s="4" customFormat="1" ht="14.25">
      <c r="A270" s="12"/>
      <c r="B270" s="92" t="s">
        <v>167</v>
      </c>
      <c r="C270" s="100">
        <v>7000</v>
      </c>
      <c r="D270" s="98">
        <v>2000</v>
      </c>
      <c r="E270" s="100">
        <v>7000</v>
      </c>
      <c r="F270" s="100">
        <v>7000</v>
      </c>
    </row>
    <row r="271" spans="1:6" s="4" customFormat="1" ht="14.25">
      <c r="A271" s="12"/>
      <c r="B271" s="92" t="s">
        <v>255</v>
      </c>
      <c r="C271" s="100">
        <v>4297</v>
      </c>
      <c r="D271" s="99">
        <v>4640</v>
      </c>
      <c r="E271" s="100">
        <v>4297</v>
      </c>
      <c r="F271" s="100">
        <v>4297</v>
      </c>
    </row>
    <row r="272" spans="1:5" s="4" customFormat="1" ht="14.25">
      <c r="A272" s="12"/>
      <c r="C272" s="68"/>
      <c r="D272" s="57"/>
      <c r="E272" s="57"/>
    </row>
    <row r="273" spans="1:6" s="4" customFormat="1" ht="15">
      <c r="A273" s="11"/>
      <c r="B273" s="1" t="s">
        <v>24</v>
      </c>
      <c r="C273" s="71">
        <f>SUM(C264:C272)</f>
        <v>20295</v>
      </c>
      <c r="D273" s="71">
        <f>SUM(D264:D272)</f>
        <v>10503</v>
      </c>
      <c r="E273" s="71">
        <f>SUM(E264:E272)</f>
        <v>19695</v>
      </c>
      <c r="F273" s="71">
        <f>SUM(F264:F272)</f>
        <v>19695</v>
      </c>
    </row>
    <row r="274" spans="1:6" s="4" customFormat="1" ht="15">
      <c r="A274" s="11"/>
      <c r="B274" s="1"/>
      <c r="C274" s="71"/>
      <c r="D274" s="40"/>
      <c r="E274" s="40"/>
      <c r="F274" s="40"/>
    </row>
    <row r="275" spans="1:3" s="4" customFormat="1" ht="15">
      <c r="A275" s="10" t="s">
        <v>58</v>
      </c>
      <c r="B275" s="5" t="s">
        <v>59</v>
      </c>
      <c r="C275" s="68"/>
    </row>
    <row r="276" spans="1:6" s="1" customFormat="1" ht="15">
      <c r="A276" s="12"/>
      <c r="B276" s="92" t="s">
        <v>193</v>
      </c>
      <c r="C276" s="100">
        <v>2350</v>
      </c>
      <c r="D276" s="98">
        <v>1000</v>
      </c>
      <c r="E276" s="98">
        <v>2350</v>
      </c>
      <c r="F276" s="93">
        <v>2350</v>
      </c>
    </row>
    <row r="277" spans="1:6" s="1" customFormat="1" ht="15">
      <c r="A277" s="12"/>
      <c r="B277" s="92" t="s">
        <v>314</v>
      </c>
      <c r="C277" s="100">
        <v>1000</v>
      </c>
      <c r="D277" s="98"/>
      <c r="E277" s="98">
        <v>1000</v>
      </c>
      <c r="F277" s="93">
        <v>1000</v>
      </c>
    </row>
    <row r="278" spans="1:6" s="1" customFormat="1" ht="15">
      <c r="A278" s="12"/>
      <c r="B278" s="92" t="s">
        <v>256</v>
      </c>
      <c r="C278" s="100">
        <v>90000</v>
      </c>
      <c r="D278" s="98" t="s">
        <v>287</v>
      </c>
      <c r="E278" s="98">
        <v>90000</v>
      </c>
      <c r="F278" s="93">
        <v>90000</v>
      </c>
    </row>
    <row r="279" spans="1:6" s="4" customFormat="1" ht="14.25">
      <c r="A279" s="12"/>
      <c r="B279" s="92" t="s">
        <v>191</v>
      </c>
      <c r="C279" s="100">
        <v>75000</v>
      </c>
      <c r="D279" s="98">
        <v>60000</v>
      </c>
      <c r="E279" s="98">
        <v>75000</v>
      </c>
      <c r="F279" s="93">
        <v>75000</v>
      </c>
    </row>
    <row r="280" spans="1:6" s="4" customFormat="1" ht="14.25">
      <c r="A280" s="12"/>
      <c r="C280" s="42"/>
      <c r="D280" s="39"/>
      <c r="E280" s="39"/>
      <c r="F280" s="79"/>
    </row>
    <row r="281" spans="1:6" s="4" customFormat="1" ht="15">
      <c r="A281" s="11"/>
      <c r="B281" s="1" t="s">
        <v>24</v>
      </c>
      <c r="C281" s="71">
        <f>SUM(C276:C280)</f>
        <v>168350</v>
      </c>
      <c r="D281" s="71">
        <f>SUM(D276:D280)</f>
        <v>61000</v>
      </c>
      <c r="E281" s="71">
        <f>SUM(E276:E280)</f>
        <v>168350</v>
      </c>
      <c r="F281" s="71">
        <f>SUM(F276:F280)</f>
        <v>168350</v>
      </c>
    </row>
    <row r="282" spans="1:5" s="1" customFormat="1" ht="15">
      <c r="A282" s="12"/>
      <c r="B282" s="4"/>
      <c r="C282" s="72"/>
      <c r="D282" s="58"/>
      <c r="E282" s="58"/>
    </row>
    <row r="283" spans="1:5" s="4" customFormat="1" ht="15">
      <c r="A283" s="10" t="s">
        <v>60</v>
      </c>
      <c r="B283" s="5" t="s">
        <v>61</v>
      </c>
      <c r="C283" s="68"/>
      <c r="D283" s="57"/>
      <c r="E283" s="57"/>
    </row>
    <row r="284" spans="1:6" s="4" customFormat="1" ht="14.25">
      <c r="A284" s="12"/>
      <c r="B284" s="92" t="s">
        <v>288</v>
      </c>
      <c r="C284" s="95">
        <v>24000</v>
      </c>
      <c r="D284" s="93">
        <v>8616</v>
      </c>
      <c r="E284" s="93">
        <v>24000</v>
      </c>
      <c r="F284" s="93">
        <v>24000</v>
      </c>
    </row>
    <row r="285" spans="1:6" s="4" customFormat="1" ht="14.25">
      <c r="A285" s="12"/>
      <c r="B285" s="92" t="s">
        <v>27</v>
      </c>
      <c r="C285" s="115">
        <v>2000</v>
      </c>
      <c r="D285" s="93">
        <v>7500</v>
      </c>
      <c r="E285" s="93">
        <v>2000</v>
      </c>
      <c r="F285" s="93">
        <v>2000</v>
      </c>
    </row>
    <row r="286" spans="1:6" s="4" customFormat="1" ht="14.25">
      <c r="A286" s="12"/>
      <c r="B286" s="92" t="s">
        <v>115</v>
      </c>
      <c r="C286" s="115">
        <v>20</v>
      </c>
      <c r="D286" s="93">
        <v>160</v>
      </c>
      <c r="E286" s="93">
        <v>20</v>
      </c>
      <c r="F286" s="93">
        <v>20</v>
      </c>
    </row>
    <row r="287" spans="1:6" s="4" customFormat="1" ht="14.25">
      <c r="A287" s="12"/>
      <c r="B287" s="92" t="s">
        <v>160</v>
      </c>
      <c r="C287" s="115">
        <v>1000</v>
      </c>
      <c r="D287" s="93">
        <v>1000</v>
      </c>
      <c r="E287" s="93">
        <v>1000</v>
      </c>
      <c r="F287" s="93">
        <v>1000</v>
      </c>
    </row>
    <row r="288" spans="1:6" s="4" customFormat="1" ht="14.25">
      <c r="A288" s="12"/>
      <c r="B288" s="92" t="s">
        <v>315</v>
      </c>
      <c r="C288" s="115">
        <v>200</v>
      </c>
      <c r="D288" s="93">
        <v>300</v>
      </c>
      <c r="E288" s="93">
        <v>200</v>
      </c>
      <c r="F288" s="93">
        <v>200</v>
      </c>
    </row>
    <row r="289" spans="1:5" s="4" customFormat="1" ht="14.25">
      <c r="A289" s="12"/>
      <c r="C289" s="74"/>
      <c r="D289" s="57"/>
      <c r="E289" s="57"/>
    </row>
    <row r="290" spans="1:6" s="4" customFormat="1" ht="15">
      <c r="A290" s="11"/>
      <c r="B290" s="1" t="s">
        <v>24</v>
      </c>
      <c r="C290" s="72">
        <f>SUM(C284:C288)</f>
        <v>27220</v>
      </c>
      <c r="D290" s="40">
        <f>SUM(D284:D289)</f>
        <v>17576</v>
      </c>
      <c r="E290" s="40">
        <f>SUM(E284:E289)</f>
        <v>27220</v>
      </c>
      <c r="F290" s="40">
        <f>SUM(F284:F288)</f>
        <v>27220</v>
      </c>
    </row>
    <row r="291" spans="1:3" s="4" customFormat="1" ht="15">
      <c r="A291" s="11"/>
      <c r="B291" s="1"/>
      <c r="C291" s="68"/>
    </row>
    <row r="292" spans="1:3" s="4" customFormat="1" ht="15">
      <c r="A292" s="10" t="s">
        <v>170</v>
      </c>
      <c r="B292" s="5" t="s">
        <v>274</v>
      </c>
      <c r="C292" s="68"/>
    </row>
    <row r="293" spans="1:6" s="4" customFormat="1" ht="15">
      <c r="A293" s="10"/>
      <c r="B293" s="92" t="s">
        <v>263</v>
      </c>
      <c r="C293" s="95">
        <v>400</v>
      </c>
      <c r="D293" s="93">
        <v>0</v>
      </c>
      <c r="E293" s="93">
        <v>400</v>
      </c>
      <c r="F293" s="95">
        <v>400</v>
      </c>
    </row>
    <row r="294" spans="1:6" s="4" customFormat="1" ht="15">
      <c r="A294" s="11"/>
      <c r="B294" s="92" t="s">
        <v>147</v>
      </c>
      <c r="C294" s="95">
        <v>60</v>
      </c>
      <c r="D294" s="93">
        <v>0</v>
      </c>
      <c r="E294" s="93">
        <v>60</v>
      </c>
      <c r="F294" s="95">
        <v>60</v>
      </c>
    </row>
    <row r="295" spans="1:6" s="4" customFormat="1" ht="15">
      <c r="A295" s="11"/>
      <c r="B295" s="92" t="s">
        <v>127</v>
      </c>
      <c r="C295" s="95">
        <v>361</v>
      </c>
      <c r="D295" s="93">
        <v>0</v>
      </c>
      <c r="E295" s="93">
        <v>361</v>
      </c>
      <c r="F295" s="95">
        <v>361</v>
      </c>
    </row>
    <row r="296" spans="1:6" s="4" customFormat="1" ht="15">
      <c r="A296" s="11"/>
      <c r="B296" s="92" t="s">
        <v>168</v>
      </c>
      <c r="C296" s="95">
        <v>40</v>
      </c>
      <c r="D296" s="93">
        <v>0</v>
      </c>
      <c r="E296" s="93">
        <v>40</v>
      </c>
      <c r="F296" s="95">
        <v>40</v>
      </c>
    </row>
    <row r="297" spans="1:5" s="4" customFormat="1" ht="15">
      <c r="A297" s="11"/>
      <c r="C297" s="68"/>
      <c r="D297" s="57"/>
      <c r="E297" s="57"/>
    </row>
    <row r="298" spans="1:6" s="4" customFormat="1" ht="15">
      <c r="A298" s="11"/>
      <c r="B298" s="1" t="s">
        <v>24</v>
      </c>
      <c r="C298" s="71">
        <f>SUM(C293:C297)</f>
        <v>861</v>
      </c>
      <c r="D298" s="40">
        <v>764.18</v>
      </c>
      <c r="E298" s="40">
        <f>SUM(E293:E296)</f>
        <v>861</v>
      </c>
      <c r="F298" s="40">
        <f>SUM(F293:F296)</f>
        <v>861</v>
      </c>
    </row>
    <row r="299" spans="1:6" s="4" customFormat="1" ht="15">
      <c r="A299" s="11"/>
      <c r="B299" s="1"/>
      <c r="C299" s="71"/>
      <c r="D299" s="40"/>
      <c r="E299" s="40"/>
      <c r="F299" s="40"/>
    </row>
    <row r="300" spans="1:6" s="4" customFormat="1" ht="15">
      <c r="A300" s="10" t="s">
        <v>63</v>
      </c>
      <c r="B300" s="5" t="s">
        <v>316</v>
      </c>
      <c r="C300" s="71"/>
      <c r="D300" s="40"/>
      <c r="E300" s="40"/>
      <c r="F300" s="40"/>
    </row>
    <row r="301" spans="1:6" s="4" customFormat="1" ht="15">
      <c r="A301" s="11"/>
      <c r="B301" s="116" t="s">
        <v>317</v>
      </c>
      <c r="C301" s="115">
        <v>1000</v>
      </c>
      <c r="D301" s="117"/>
      <c r="E301" s="117">
        <v>1000</v>
      </c>
      <c r="F301" s="117">
        <v>1000</v>
      </c>
    </row>
    <row r="302" spans="1:6" s="4" customFormat="1" ht="15">
      <c r="A302" s="11"/>
      <c r="C302" s="68"/>
      <c r="D302" s="57"/>
      <c r="E302" s="57"/>
      <c r="F302" s="57"/>
    </row>
    <row r="303" spans="1:6" s="1" customFormat="1" ht="15">
      <c r="A303" s="12"/>
      <c r="B303" s="4" t="s">
        <v>24</v>
      </c>
      <c r="C303" s="72">
        <f>SUM(C301:C302)</f>
        <v>1000</v>
      </c>
      <c r="D303" s="72">
        <f>SUM(D301:D302)</f>
        <v>0</v>
      </c>
      <c r="E303" s="72">
        <f>SUM(E301:E302)</f>
        <v>1000</v>
      </c>
      <c r="F303" s="72">
        <f>SUM(F301:F302)</f>
        <v>1000</v>
      </c>
    </row>
    <row r="304" spans="1:6" s="1" customFormat="1" ht="15">
      <c r="A304" s="12"/>
      <c r="B304" s="4"/>
      <c r="C304" s="72"/>
      <c r="D304" s="72"/>
      <c r="E304" s="72"/>
      <c r="F304" s="72"/>
    </row>
    <row r="305" spans="1:5" s="4" customFormat="1" ht="15">
      <c r="A305" s="10" t="s">
        <v>64</v>
      </c>
      <c r="B305" s="5" t="s">
        <v>65</v>
      </c>
      <c r="C305" s="68"/>
      <c r="D305" s="57"/>
      <c r="E305" s="57"/>
    </row>
    <row r="306" spans="1:6" s="4" customFormat="1" ht="14.25">
      <c r="A306" s="12"/>
      <c r="B306" s="92" t="s">
        <v>66</v>
      </c>
      <c r="C306" s="95">
        <v>7000</v>
      </c>
      <c r="D306" s="93">
        <v>4500</v>
      </c>
      <c r="E306" s="93">
        <v>7000</v>
      </c>
      <c r="F306" s="93">
        <v>7000</v>
      </c>
    </row>
    <row r="307" spans="1:5" s="4" customFormat="1" ht="14.25">
      <c r="A307" s="12"/>
      <c r="C307" s="68"/>
      <c r="D307" s="57"/>
      <c r="E307" s="57"/>
    </row>
    <row r="308" spans="1:6" s="4" customFormat="1" ht="15">
      <c r="A308" s="11"/>
      <c r="B308" s="1" t="s">
        <v>24</v>
      </c>
      <c r="C308" s="40">
        <f>SUM(C306:C307)</f>
        <v>7000</v>
      </c>
      <c r="D308" s="40">
        <f>SUM(D306:D307)</f>
        <v>4500</v>
      </c>
      <c r="E308" s="40">
        <f>SUM(E306:E307)</f>
        <v>7000</v>
      </c>
      <c r="F308" s="40">
        <f>SUM(F306)</f>
        <v>7000</v>
      </c>
    </row>
    <row r="309" spans="1:5" s="1" customFormat="1" ht="15">
      <c r="A309" s="12"/>
      <c r="B309" s="4"/>
      <c r="C309" s="58"/>
      <c r="D309" s="58"/>
      <c r="E309" s="58"/>
    </row>
    <row r="310" spans="1:5" s="4" customFormat="1" ht="15">
      <c r="A310" s="10" t="s">
        <v>67</v>
      </c>
      <c r="B310" s="5" t="s">
        <v>68</v>
      </c>
      <c r="C310" s="57"/>
      <c r="D310" s="57"/>
      <c r="E310" s="57"/>
    </row>
    <row r="311" spans="1:6" s="4" customFormat="1" ht="14.25">
      <c r="A311" s="12"/>
      <c r="B311" s="92" t="s">
        <v>69</v>
      </c>
      <c r="C311" s="93">
        <v>20000</v>
      </c>
      <c r="D311" s="93">
        <v>10000</v>
      </c>
      <c r="E311" s="93">
        <v>20000</v>
      </c>
      <c r="F311" s="93">
        <v>20000</v>
      </c>
    </row>
    <row r="312" spans="1:6" s="4" customFormat="1" ht="14.25">
      <c r="A312" s="12"/>
      <c r="B312" s="92" t="s">
        <v>70</v>
      </c>
      <c r="C312" s="93">
        <v>5000</v>
      </c>
      <c r="D312" s="93">
        <v>1000</v>
      </c>
      <c r="E312" s="93">
        <v>5000</v>
      </c>
      <c r="F312" s="93">
        <v>5000</v>
      </c>
    </row>
    <row r="313" spans="1:6" s="4" customFormat="1" ht="14.25">
      <c r="A313" s="12"/>
      <c r="B313" s="92" t="s">
        <v>71</v>
      </c>
      <c r="C313" s="93">
        <v>13000</v>
      </c>
      <c r="D313" s="93">
        <v>7000</v>
      </c>
      <c r="E313" s="93">
        <v>13000</v>
      </c>
      <c r="F313" s="93">
        <v>13000</v>
      </c>
    </row>
    <row r="314" spans="1:5" s="4" customFormat="1" ht="14.25">
      <c r="A314" s="12"/>
      <c r="C314" s="57"/>
      <c r="D314" s="57"/>
      <c r="E314" s="57"/>
    </row>
    <row r="315" spans="1:6" s="4" customFormat="1" ht="15">
      <c r="A315" s="11"/>
      <c r="B315" s="1" t="s">
        <v>24</v>
      </c>
      <c r="C315" s="40">
        <f>SUM(C311:C314)</f>
        <v>38000</v>
      </c>
      <c r="D315" s="40">
        <f>SUM(D311:D314)</f>
        <v>18000</v>
      </c>
      <c r="E315" s="40">
        <f>SUM(E311:E314)</f>
        <v>38000</v>
      </c>
      <c r="F315" s="40">
        <f>SUM(F311:F313)</f>
        <v>38000</v>
      </c>
    </row>
    <row r="316" spans="1:6" s="4" customFormat="1" ht="15">
      <c r="A316" s="11"/>
      <c r="B316" s="1"/>
      <c r="C316" s="40"/>
      <c r="D316" s="40"/>
      <c r="E316" s="40"/>
      <c r="F316" s="40"/>
    </row>
    <row r="317" spans="1:3" s="4" customFormat="1" ht="15">
      <c r="A317" s="11"/>
      <c r="B317" s="1"/>
      <c r="C317" s="57"/>
    </row>
    <row r="318" spans="1:3" s="4" customFormat="1" ht="15">
      <c r="A318" s="10" t="s">
        <v>72</v>
      </c>
      <c r="B318" s="5" t="s">
        <v>73</v>
      </c>
      <c r="C318" s="57"/>
    </row>
    <row r="319" spans="1:6" s="4" customFormat="1" ht="14.25">
      <c r="A319" s="12"/>
      <c r="B319" s="92" t="s">
        <v>320</v>
      </c>
      <c r="C319" s="119">
        <v>12500</v>
      </c>
      <c r="D319" s="119">
        <v>30.43</v>
      </c>
      <c r="E319" s="119">
        <v>12500</v>
      </c>
      <c r="F319" s="119">
        <v>12500</v>
      </c>
    </row>
    <row r="320" spans="1:6" s="4" customFormat="1" ht="14.25">
      <c r="A320" s="12"/>
      <c r="B320" s="92" t="s">
        <v>173</v>
      </c>
      <c r="C320" s="119">
        <v>5500</v>
      </c>
      <c r="D320" s="119">
        <v>0</v>
      </c>
      <c r="E320" s="119">
        <v>5500</v>
      </c>
      <c r="F320" s="119">
        <v>5500</v>
      </c>
    </row>
    <row r="321" spans="1:6" s="4" customFormat="1" ht="14.25">
      <c r="A321" s="12"/>
      <c r="B321" s="92" t="s">
        <v>115</v>
      </c>
      <c r="C321" s="98">
        <v>0</v>
      </c>
      <c r="D321" s="98">
        <v>300</v>
      </c>
      <c r="E321" s="98">
        <v>0</v>
      </c>
      <c r="F321" s="98">
        <v>0</v>
      </c>
    </row>
    <row r="322" spans="1:6" s="4" customFormat="1" ht="14.25">
      <c r="A322" s="12"/>
      <c r="B322" s="92" t="s">
        <v>62</v>
      </c>
      <c r="C322" s="98">
        <v>0</v>
      </c>
      <c r="D322" s="98">
        <v>200</v>
      </c>
      <c r="E322" s="98">
        <v>0</v>
      </c>
      <c r="F322" s="98">
        <v>0</v>
      </c>
    </row>
    <row r="323" spans="1:6" s="4" customFormat="1" ht="14.25">
      <c r="A323" s="12"/>
      <c r="B323" s="92" t="s">
        <v>181</v>
      </c>
      <c r="C323" s="98">
        <v>0</v>
      </c>
      <c r="D323" s="98">
        <v>1000</v>
      </c>
      <c r="E323" s="98">
        <v>0</v>
      </c>
      <c r="F323" s="98">
        <v>0</v>
      </c>
    </row>
    <row r="324" spans="1:6" s="4" customFormat="1" ht="14.25">
      <c r="A324" s="12"/>
      <c r="B324" s="92" t="s">
        <v>153</v>
      </c>
      <c r="C324" s="98">
        <v>0</v>
      </c>
      <c r="D324" s="98">
        <v>1500</v>
      </c>
      <c r="E324" s="98">
        <v>0</v>
      </c>
      <c r="F324" s="98">
        <v>0</v>
      </c>
    </row>
    <row r="325" spans="1:7" s="4" customFormat="1" ht="14.25">
      <c r="A325" s="12"/>
      <c r="B325" s="118" t="s">
        <v>139</v>
      </c>
      <c r="C325" s="119">
        <v>20000</v>
      </c>
      <c r="D325" s="119">
        <v>4979</v>
      </c>
      <c r="E325" s="119">
        <v>20000</v>
      </c>
      <c r="F325" s="119">
        <v>20000</v>
      </c>
      <c r="G325" s="66"/>
    </row>
    <row r="326" spans="1:7" s="4" customFormat="1" ht="14.25">
      <c r="A326" s="12"/>
      <c r="B326" s="118" t="s">
        <v>305</v>
      </c>
      <c r="C326" s="119">
        <v>400</v>
      </c>
      <c r="D326" s="98">
        <v>332</v>
      </c>
      <c r="E326" s="98">
        <v>400</v>
      </c>
      <c r="F326" s="98">
        <v>400</v>
      </c>
      <c r="G326" s="66"/>
    </row>
    <row r="327" spans="1:7" s="4" customFormat="1" ht="14.25">
      <c r="A327" s="12"/>
      <c r="B327" s="92" t="s">
        <v>300</v>
      </c>
      <c r="C327" s="98">
        <v>700</v>
      </c>
      <c r="D327" s="98">
        <v>332</v>
      </c>
      <c r="E327" s="98">
        <v>332</v>
      </c>
      <c r="F327" s="98">
        <v>332</v>
      </c>
      <c r="G327" s="66"/>
    </row>
    <row r="328" spans="1:6" s="4" customFormat="1" ht="14.25">
      <c r="A328" s="12"/>
      <c r="B328" s="92" t="s">
        <v>283</v>
      </c>
      <c r="C328" s="98">
        <v>332</v>
      </c>
      <c r="D328" s="98">
        <v>332</v>
      </c>
      <c r="E328" s="98">
        <v>332</v>
      </c>
      <c r="F328" s="98">
        <v>332</v>
      </c>
    </row>
    <row r="329" spans="1:6" s="4" customFormat="1" ht="14.25">
      <c r="A329" s="12"/>
      <c r="B329" s="118" t="s">
        <v>299</v>
      </c>
      <c r="C329" s="119">
        <v>500</v>
      </c>
      <c r="D329" s="98"/>
      <c r="E329" s="98">
        <v>500</v>
      </c>
      <c r="F329" s="98">
        <v>500</v>
      </c>
    </row>
    <row r="330" spans="1:6" s="4" customFormat="1" ht="14.25">
      <c r="A330" s="12"/>
      <c r="B330" s="92" t="s">
        <v>140</v>
      </c>
      <c r="C330" s="98">
        <v>0</v>
      </c>
      <c r="D330" s="98">
        <v>400</v>
      </c>
      <c r="E330" s="98">
        <v>0</v>
      </c>
      <c r="F330" s="98">
        <v>0</v>
      </c>
    </row>
    <row r="331" spans="1:6" s="4" customFormat="1" ht="14.25">
      <c r="A331" s="12"/>
      <c r="B331" s="92" t="s">
        <v>318</v>
      </c>
      <c r="C331" s="98">
        <v>400</v>
      </c>
      <c r="D331" s="98"/>
      <c r="E331" s="98">
        <v>400</v>
      </c>
      <c r="F331" s="126">
        <v>400</v>
      </c>
    </row>
    <row r="332" spans="1:7" s="4" customFormat="1" ht="14.25">
      <c r="A332" s="12"/>
      <c r="B332" s="118" t="s">
        <v>293</v>
      </c>
      <c r="C332" s="120">
        <v>350</v>
      </c>
      <c r="D332" s="93"/>
      <c r="E332" s="93">
        <v>250</v>
      </c>
      <c r="F332" s="101">
        <v>250</v>
      </c>
      <c r="G332" s="57"/>
    </row>
    <row r="333" spans="1:6" s="4" customFormat="1" ht="15">
      <c r="A333" s="11"/>
      <c r="B333" s="1" t="s">
        <v>24</v>
      </c>
      <c r="C333" s="40">
        <f>SUM(C319:C332)</f>
        <v>40682</v>
      </c>
      <c r="D333" s="40">
        <f>SUM(D319:D330)</f>
        <v>9405.43</v>
      </c>
      <c r="E333" s="40">
        <f>SUM(E319:E332)</f>
        <v>40214</v>
      </c>
      <c r="F333" s="40">
        <f>SUM(F319:F332)</f>
        <v>40214</v>
      </c>
    </row>
    <row r="334" spans="1:5" s="1" customFormat="1" ht="15">
      <c r="A334" s="12"/>
      <c r="B334" s="4"/>
      <c r="C334" s="58"/>
      <c r="D334" s="58"/>
      <c r="E334" s="58"/>
    </row>
    <row r="335" spans="1:5" s="4" customFormat="1" ht="15">
      <c r="A335" s="10" t="s">
        <v>75</v>
      </c>
      <c r="B335" s="5" t="s">
        <v>76</v>
      </c>
      <c r="C335" s="57"/>
      <c r="D335" s="57"/>
      <c r="E335" s="57"/>
    </row>
    <row r="336" spans="1:6" s="4" customFormat="1" ht="14.25">
      <c r="A336" s="12"/>
      <c r="B336" s="92" t="s">
        <v>74</v>
      </c>
      <c r="C336" s="95">
        <v>6635.2</v>
      </c>
      <c r="D336" s="98">
        <v>8753.4</v>
      </c>
      <c r="E336" s="98">
        <v>6635.2</v>
      </c>
      <c r="F336" s="95">
        <v>6635.2</v>
      </c>
    </row>
    <row r="337" spans="1:6" s="4" customFormat="1" ht="14.25">
      <c r="A337" s="12"/>
      <c r="B337" s="92" t="s">
        <v>20</v>
      </c>
      <c r="C337" s="95">
        <v>995.28</v>
      </c>
      <c r="D337" s="98">
        <v>1144.8</v>
      </c>
      <c r="E337" s="98">
        <v>995.28</v>
      </c>
      <c r="F337" s="95">
        <v>995.25</v>
      </c>
    </row>
    <row r="338" spans="1:6" s="4" customFormat="1" ht="14.25">
      <c r="A338" s="12"/>
      <c r="B338" s="92" t="s">
        <v>19</v>
      </c>
      <c r="C338" s="95">
        <v>763.05</v>
      </c>
      <c r="D338" s="98">
        <v>989.8</v>
      </c>
      <c r="E338" s="98">
        <v>763.05</v>
      </c>
      <c r="F338" s="95">
        <v>763.05</v>
      </c>
    </row>
    <row r="339" spans="1:6" s="4" customFormat="1" ht="14.25">
      <c r="A339" s="12"/>
      <c r="B339" s="92" t="s">
        <v>18</v>
      </c>
      <c r="C339" s="95">
        <v>106.83</v>
      </c>
      <c r="D339" s="98">
        <v>138.5</v>
      </c>
      <c r="E339" s="98">
        <v>106.83</v>
      </c>
      <c r="F339" s="95">
        <v>106.83</v>
      </c>
    </row>
    <row r="340" spans="1:6" s="4" customFormat="1" ht="14.25">
      <c r="A340" s="12"/>
      <c r="B340" s="92" t="s">
        <v>120</v>
      </c>
      <c r="C340" s="95">
        <v>1068.27</v>
      </c>
      <c r="D340" s="98">
        <v>1385.7</v>
      </c>
      <c r="E340" s="98">
        <v>1068.27</v>
      </c>
      <c r="F340" s="95">
        <v>1068.27</v>
      </c>
    </row>
    <row r="341" spans="1:6" s="4" customFormat="1" ht="14.25">
      <c r="A341" s="12"/>
      <c r="B341" s="92" t="s">
        <v>143</v>
      </c>
      <c r="C341" s="95">
        <v>61.04</v>
      </c>
      <c r="D341" s="98">
        <v>79.2</v>
      </c>
      <c r="E341" s="98">
        <v>61.04</v>
      </c>
      <c r="F341" s="95">
        <v>61.04</v>
      </c>
    </row>
    <row r="342" spans="1:6" s="4" customFormat="1" ht="14.25">
      <c r="A342" s="12"/>
      <c r="B342" s="92" t="s">
        <v>125</v>
      </c>
      <c r="C342" s="95">
        <v>228.92</v>
      </c>
      <c r="D342" s="98">
        <v>296.9</v>
      </c>
      <c r="E342" s="98">
        <v>228.92</v>
      </c>
      <c r="F342" s="95">
        <v>228.92</v>
      </c>
    </row>
    <row r="343" spans="1:6" s="4" customFormat="1" ht="14.25">
      <c r="A343" s="12"/>
      <c r="B343" s="92" t="s">
        <v>126</v>
      </c>
      <c r="C343" s="95">
        <v>76.3</v>
      </c>
      <c r="D343" s="98">
        <v>98.98</v>
      </c>
      <c r="E343" s="98">
        <v>76.3</v>
      </c>
      <c r="F343" s="95">
        <v>76.3</v>
      </c>
    </row>
    <row r="344" spans="1:6" s="4" customFormat="1" ht="14.25">
      <c r="A344" s="12"/>
      <c r="B344" s="92" t="s">
        <v>133</v>
      </c>
      <c r="C344" s="95">
        <v>362.45</v>
      </c>
      <c r="D344" s="98">
        <v>470.16</v>
      </c>
      <c r="E344" s="98">
        <v>362.45</v>
      </c>
      <c r="F344" s="95">
        <v>362.45</v>
      </c>
    </row>
    <row r="345" spans="1:6" s="24" customFormat="1" ht="14.25">
      <c r="A345" s="26"/>
      <c r="B345" s="102" t="s">
        <v>173</v>
      </c>
      <c r="C345" s="95">
        <v>3700</v>
      </c>
      <c r="D345" s="100">
        <v>4000</v>
      </c>
      <c r="E345" s="100">
        <v>3700</v>
      </c>
      <c r="F345" s="95">
        <v>3700</v>
      </c>
    </row>
    <row r="346" spans="1:6" s="4" customFormat="1" ht="14.25">
      <c r="A346" s="12"/>
      <c r="B346" s="92" t="s">
        <v>175</v>
      </c>
      <c r="C346" s="95">
        <v>500</v>
      </c>
      <c r="D346" s="98">
        <v>500</v>
      </c>
      <c r="E346" s="98">
        <v>500</v>
      </c>
      <c r="F346" s="95">
        <v>500</v>
      </c>
    </row>
    <row r="347" spans="1:6" s="4" customFormat="1" ht="14.25">
      <c r="A347" s="12"/>
      <c r="B347" s="92" t="s">
        <v>319</v>
      </c>
      <c r="C347" s="95">
        <v>500</v>
      </c>
      <c r="D347" s="98"/>
      <c r="E347" s="98">
        <v>500</v>
      </c>
      <c r="F347" s="95">
        <v>500</v>
      </c>
    </row>
    <row r="348" spans="1:6" s="4" customFormat="1" ht="14.25">
      <c r="A348" s="12"/>
      <c r="B348" s="92" t="s">
        <v>194</v>
      </c>
      <c r="C348" s="95">
        <v>100</v>
      </c>
      <c r="D348" s="98">
        <v>100</v>
      </c>
      <c r="E348" s="98">
        <v>100</v>
      </c>
      <c r="F348" s="95">
        <v>100</v>
      </c>
    </row>
    <row r="349" spans="1:6" s="4" customFormat="1" ht="14.25">
      <c r="A349" s="12"/>
      <c r="B349" s="92" t="s">
        <v>191</v>
      </c>
      <c r="C349" s="95">
        <v>700</v>
      </c>
      <c r="D349" s="98">
        <v>1200</v>
      </c>
      <c r="E349" s="98">
        <v>700</v>
      </c>
      <c r="F349" s="95">
        <v>700</v>
      </c>
    </row>
    <row r="350" spans="1:6" s="4" customFormat="1" ht="14.25">
      <c r="A350" s="12"/>
      <c r="B350" s="92" t="s">
        <v>195</v>
      </c>
      <c r="C350" s="95">
        <v>199</v>
      </c>
      <c r="D350" s="98">
        <v>199</v>
      </c>
      <c r="E350" s="98">
        <v>199</v>
      </c>
      <c r="F350" s="95">
        <v>199</v>
      </c>
    </row>
    <row r="351" spans="1:6" s="4" customFormat="1" ht="14.25">
      <c r="A351" s="12"/>
      <c r="B351" s="92" t="s">
        <v>196</v>
      </c>
      <c r="C351" s="95">
        <v>1000</v>
      </c>
      <c r="D351" s="98">
        <v>1000</v>
      </c>
      <c r="E351" s="98">
        <v>1000</v>
      </c>
      <c r="F351" s="95">
        <v>1000</v>
      </c>
    </row>
    <row r="352" spans="1:6" s="4" customFormat="1" ht="14.25">
      <c r="A352" s="12"/>
      <c r="B352" s="118" t="s">
        <v>77</v>
      </c>
      <c r="C352" s="120">
        <v>664</v>
      </c>
      <c r="D352" s="98">
        <v>664</v>
      </c>
      <c r="E352" s="98">
        <v>664</v>
      </c>
      <c r="F352" s="95">
        <v>664</v>
      </c>
    </row>
    <row r="353" spans="1:6" s="4" customFormat="1" ht="15">
      <c r="A353" s="11"/>
      <c r="B353" s="1" t="s">
        <v>24</v>
      </c>
      <c r="C353" s="40">
        <f>SUM(C336:C352)</f>
        <v>17660.34</v>
      </c>
      <c r="D353" s="40">
        <f>SUM(D336:D352)</f>
        <v>21020.44</v>
      </c>
      <c r="E353" s="40">
        <f>SUM(E336:E352)</f>
        <v>17660.34</v>
      </c>
      <c r="F353" s="40">
        <f>SUM(F336:F352)</f>
        <v>17660.31</v>
      </c>
    </row>
    <row r="354" spans="1:6" s="4" customFormat="1" ht="15">
      <c r="A354" s="11"/>
      <c r="B354" s="1"/>
      <c r="C354" s="40"/>
      <c r="D354" s="40"/>
      <c r="E354" s="40"/>
      <c r="F354" s="40"/>
    </row>
    <row r="355" spans="1:8" s="4" customFormat="1" ht="14.25" customHeight="1">
      <c r="A355" s="10" t="s">
        <v>78</v>
      </c>
      <c r="B355" s="5" t="s">
        <v>79</v>
      </c>
      <c r="C355" s="57"/>
      <c r="G355" s="86"/>
      <c r="H355" s="86"/>
    </row>
    <row r="356" spans="1:6" s="4" customFormat="1" ht="14.25">
      <c r="A356" s="12"/>
      <c r="B356" s="92" t="s">
        <v>173</v>
      </c>
      <c r="C356" s="93">
        <v>1700</v>
      </c>
      <c r="D356" s="93">
        <v>1500</v>
      </c>
      <c r="E356" s="93">
        <v>1700</v>
      </c>
      <c r="F356" s="93">
        <v>1700</v>
      </c>
    </row>
    <row r="357" spans="1:6" s="4" customFormat="1" ht="14.25">
      <c r="A357" s="12"/>
      <c r="B357" s="92" t="s">
        <v>182</v>
      </c>
      <c r="C357" s="93">
        <v>50</v>
      </c>
      <c r="D357" s="93">
        <v>50</v>
      </c>
      <c r="E357" s="93">
        <v>50</v>
      </c>
      <c r="F357" s="93">
        <v>50</v>
      </c>
    </row>
    <row r="358" spans="1:6" s="4" customFormat="1" ht="14.25">
      <c r="A358" s="12"/>
      <c r="B358" s="92" t="s">
        <v>80</v>
      </c>
      <c r="C358" s="93">
        <v>800</v>
      </c>
      <c r="D358" s="93">
        <v>200</v>
      </c>
      <c r="E358" s="93">
        <v>800</v>
      </c>
      <c r="F358" s="93">
        <v>800</v>
      </c>
    </row>
    <row r="359" spans="1:6" s="4" customFormat="1" ht="14.25">
      <c r="A359" s="12"/>
      <c r="B359" s="92" t="s">
        <v>171</v>
      </c>
      <c r="C359" s="93">
        <v>200</v>
      </c>
      <c r="D359" s="93">
        <v>100</v>
      </c>
      <c r="E359" s="93">
        <v>200</v>
      </c>
      <c r="F359" s="93">
        <v>200</v>
      </c>
    </row>
    <row r="360" spans="1:6" s="4" customFormat="1" ht="14.25">
      <c r="A360" s="12"/>
      <c r="B360" s="92" t="s">
        <v>244</v>
      </c>
      <c r="C360" s="95">
        <v>80</v>
      </c>
      <c r="D360" s="93">
        <v>80</v>
      </c>
      <c r="E360" s="93">
        <v>80</v>
      </c>
      <c r="F360" s="93">
        <v>80</v>
      </c>
    </row>
    <row r="361" spans="1:6" s="4" customFormat="1" ht="14.25">
      <c r="A361" s="12"/>
      <c r="B361" s="92" t="s">
        <v>145</v>
      </c>
      <c r="C361" s="95">
        <v>476.54</v>
      </c>
      <c r="D361" s="93">
        <v>476.54</v>
      </c>
      <c r="E361" s="93">
        <v>476.54</v>
      </c>
      <c r="F361" s="93">
        <v>476.54</v>
      </c>
    </row>
    <row r="362" spans="1:6" s="4" customFormat="1" ht="14.25" customHeight="1">
      <c r="A362" s="12"/>
      <c r="B362" s="92" t="s">
        <v>161</v>
      </c>
      <c r="C362" s="95">
        <v>550</v>
      </c>
      <c r="D362" s="93">
        <v>568.8</v>
      </c>
      <c r="E362" s="93">
        <v>550</v>
      </c>
      <c r="F362" s="93">
        <v>550</v>
      </c>
    </row>
    <row r="363" spans="1:5" s="4" customFormat="1" ht="14.25" customHeight="1">
      <c r="A363" s="12"/>
      <c r="C363" s="68"/>
      <c r="D363" s="57"/>
      <c r="E363" s="57"/>
    </row>
    <row r="364" spans="1:6" s="4" customFormat="1" ht="15">
      <c r="A364" s="11"/>
      <c r="B364" s="1" t="s">
        <v>24</v>
      </c>
      <c r="C364" s="71">
        <f>SUM(C356:C363)</f>
        <v>3856.54</v>
      </c>
      <c r="D364" s="40">
        <f>SUM(D356:D363)</f>
        <v>2975.34</v>
      </c>
      <c r="E364" s="40">
        <f>SUM(E356:E363)</f>
        <v>3856.54</v>
      </c>
      <c r="F364" s="40">
        <f>SUM(F356:F362)</f>
        <v>3856.54</v>
      </c>
    </row>
    <row r="365" spans="1:5" s="1" customFormat="1" ht="15">
      <c r="A365" s="12"/>
      <c r="B365" s="4"/>
      <c r="C365" s="72"/>
      <c r="D365" s="58"/>
      <c r="E365" s="58"/>
    </row>
    <row r="366" spans="1:5" s="4" customFormat="1" ht="15">
      <c r="A366" s="10" t="s">
        <v>81</v>
      </c>
      <c r="B366" s="5" t="s">
        <v>82</v>
      </c>
      <c r="C366" s="68"/>
      <c r="D366" s="57"/>
      <c r="E366" s="57"/>
    </row>
    <row r="367" spans="1:6" s="4" customFormat="1" ht="14.25">
      <c r="A367" s="12"/>
      <c r="B367" s="118" t="s">
        <v>83</v>
      </c>
      <c r="C367" s="120">
        <v>1660</v>
      </c>
      <c r="D367" s="93">
        <v>1660</v>
      </c>
      <c r="E367" s="93">
        <v>1660</v>
      </c>
      <c r="F367" s="93">
        <v>1660</v>
      </c>
    </row>
    <row r="368" spans="1:6" s="4" customFormat="1" ht="14.25">
      <c r="A368" s="12"/>
      <c r="B368" s="118" t="s">
        <v>154</v>
      </c>
      <c r="C368" s="120">
        <v>800</v>
      </c>
      <c r="D368" s="93">
        <v>664</v>
      </c>
      <c r="E368" s="93">
        <v>664</v>
      </c>
      <c r="F368" s="93">
        <v>664</v>
      </c>
    </row>
    <row r="369" spans="1:5" s="4" customFormat="1" ht="14.25">
      <c r="A369" s="12"/>
      <c r="C369" s="68"/>
      <c r="D369" s="57"/>
      <c r="E369" s="57"/>
    </row>
    <row r="370" spans="1:6" s="4" customFormat="1" ht="15">
      <c r="A370" s="11"/>
      <c r="B370" s="1" t="s">
        <v>24</v>
      </c>
      <c r="C370" s="71">
        <f>SUM(C367:C369)</f>
        <v>2460</v>
      </c>
      <c r="D370" s="40">
        <f>SUM(D367:D369)</f>
        <v>2324</v>
      </c>
      <c r="E370" s="40">
        <f>SUM(E367:E369)</f>
        <v>2324</v>
      </c>
      <c r="F370" s="40">
        <f>SUM(F367:F368)</f>
        <v>2324</v>
      </c>
    </row>
    <row r="371" spans="1:5" s="1" customFormat="1" ht="15">
      <c r="A371" s="12"/>
      <c r="B371" s="4"/>
      <c r="C371" s="72"/>
      <c r="D371" s="58"/>
      <c r="E371" s="58"/>
    </row>
    <row r="372" spans="1:5" s="4" customFormat="1" ht="15">
      <c r="A372" s="10" t="s">
        <v>84</v>
      </c>
      <c r="B372" s="5" t="s">
        <v>85</v>
      </c>
      <c r="C372" s="68"/>
      <c r="D372" s="57"/>
      <c r="E372" s="57"/>
    </row>
    <row r="373" spans="1:6" s="4" customFormat="1" ht="14.25">
      <c r="A373" s="12"/>
      <c r="B373" s="92" t="s">
        <v>86</v>
      </c>
      <c r="C373" s="95">
        <v>100</v>
      </c>
      <c r="D373" s="93">
        <v>100</v>
      </c>
      <c r="E373" s="93">
        <v>100</v>
      </c>
      <c r="F373" s="93">
        <v>100</v>
      </c>
    </row>
    <row r="374" spans="1:6" s="4" customFormat="1" ht="14.25">
      <c r="A374" s="12"/>
      <c r="B374" s="92" t="s">
        <v>87</v>
      </c>
      <c r="C374" s="95">
        <v>1000</v>
      </c>
      <c r="D374" s="93">
        <v>1000</v>
      </c>
      <c r="E374" s="93">
        <v>1000</v>
      </c>
      <c r="F374" s="93">
        <v>1000</v>
      </c>
    </row>
    <row r="375" spans="1:6" s="4" customFormat="1" ht="14.25">
      <c r="A375" s="12"/>
      <c r="B375" s="92" t="s">
        <v>197</v>
      </c>
      <c r="C375" s="95">
        <v>800</v>
      </c>
      <c r="D375" s="93">
        <v>400</v>
      </c>
      <c r="E375" s="93">
        <v>800</v>
      </c>
      <c r="F375" s="93">
        <v>800</v>
      </c>
    </row>
    <row r="376" spans="1:5" s="4" customFormat="1" ht="14.25">
      <c r="A376" s="12"/>
      <c r="C376" s="68"/>
      <c r="D376" s="57"/>
      <c r="E376" s="57"/>
    </row>
    <row r="377" spans="1:6" s="4" customFormat="1" ht="15">
      <c r="A377" s="11"/>
      <c r="B377" s="1" t="s">
        <v>24</v>
      </c>
      <c r="C377" s="71">
        <f>SUM(C373:C376)</f>
        <v>1900</v>
      </c>
      <c r="D377" s="40">
        <f>SUM(D373:D376)</f>
        <v>1500</v>
      </c>
      <c r="E377" s="40">
        <f>SUM(E373:E376)</f>
        <v>1900</v>
      </c>
      <c r="F377" s="40">
        <f>SUM(F373:F375)</f>
        <v>1900</v>
      </c>
    </row>
    <row r="378" spans="1:3" s="1" customFormat="1" ht="15">
      <c r="A378" s="12"/>
      <c r="B378" s="4"/>
      <c r="C378" s="72"/>
    </row>
    <row r="379" spans="1:3" s="4" customFormat="1" ht="15">
      <c r="A379" s="10" t="s">
        <v>88</v>
      </c>
      <c r="B379" s="5" t="s">
        <v>89</v>
      </c>
      <c r="C379" s="68"/>
    </row>
    <row r="380" spans="1:6" s="1" customFormat="1" ht="15">
      <c r="A380" s="12"/>
      <c r="B380" s="92" t="s">
        <v>90</v>
      </c>
      <c r="C380" s="100">
        <v>1200</v>
      </c>
      <c r="D380" s="98">
        <v>1000</v>
      </c>
      <c r="E380" s="98">
        <v>1200</v>
      </c>
      <c r="F380" s="100">
        <v>1200</v>
      </c>
    </row>
    <row r="381" spans="1:6" s="1" customFormat="1" ht="15">
      <c r="A381" s="12"/>
      <c r="B381" s="92" t="s">
        <v>266</v>
      </c>
      <c r="C381" s="100">
        <v>0</v>
      </c>
      <c r="D381" s="98">
        <v>0</v>
      </c>
      <c r="E381" s="98">
        <v>0</v>
      </c>
      <c r="F381" s="100">
        <v>0</v>
      </c>
    </row>
    <row r="382" spans="1:6" s="4" customFormat="1" ht="14.25">
      <c r="A382" s="12"/>
      <c r="B382" s="92" t="s">
        <v>198</v>
      </c>
      <c r="C382" s="100">
        <v>350</v>
      </c>
      <c r="D382" s="98">
        <v>200</v>
      </c>
      <c r="E382" s="98">
        <v>350</v>
      </c>
      <c r="F382" s="100">
        <v>350</v>
      </c>
    </row>
    <row r="383" spans="1:6" s="1" customFormat="1" ht="15">
      <c r="A383" s="11"/>
      <c r="B383" s="92" t="s">
        <v>91</v>
      </c>
      <c r="C383" s="100">
        <v>5500</v>
      </c>
      <c r="D383" s="98">
        <v>6000</v>
      </c>
      <c r="E383" s="98">
        <v>5500</v>
      </c>
      <c r="F383" s="100">
        <v>5500</v>
      </c>
    </row>
    <row r="384" spans="1:6" s="1" customFormat="1" ht="15">
      <c r="A384" s="11"/>
      <c r="B384" s="92" t="s">
        <v>199</v>
      </c>
      <c r="C384" s="100">
        <v>250</v>
      </c>
      <c r="D384" s="98">
        <v>250</v>
      </c>
      <c r="E384" s="98">
        <v>250</v>
      </c>
      <c r="F384" s="100">
        <v>250</v>
      </c>
    </row>
    <row r="385" spans="1:6" s="1" customFormat="1" ht="15">
      <c r="A385" s="11"/>
      <c r="B385" s="92" t="s">
        <v>100</v>
      </c>
      <c r="C385" s="100">
        <v>896</v>
      </c>
      <c r="D385" s="98">
        <v>896</v>
      </c>
      <c r="E385" s="98">
        <v>896</v>
      </c>
      <c r="F385" s="100">
        <v>896</v>
      </c>
    </row>
    <row r="386" spans="1:6" s="4" customFormat="1" ht="14.25">
      <c r="A386" s="12"/>
      <c r="B386" s="92" t="s">
        <v>203</v>
      </c>
      <c r="C386" s="95">
        <v>2000</v>
      </c>
      <c r="D386" s="93">
        <v>3000</v>
      </c>
      <c r="E386" s="93">
        <v>2000</v>
      </c>
      <c r="F386" s="95">
        <v>2000</v>
      </c>
    </row>
    <row r="387" spans="1:5" s="4" customFormat="1" ht="14.25">
      <c r="A387" s="12"/>
      <c r="C387" s="68"/>
      <c r="D387" s="57"/>
      <c r="E387" s="57"/>
    </row>
    <row r="388" spans="1:6" s="4" customFormat="1" ht="15">
      <c r="A388" s="11"/>
      <c r="B388" s="1" t="s">
        <v>24</v>
      </c>
      <c r="C388" s="71">
        <f>SUM(C380:C387)</f>
        <v>10196</v>
      </c>
      <c r="D388" s="40">
        <f>SUM(D380:D386)</f>
        <v>11346</v>
      </c>
      <c r="E388" s="40">
        <f>SUM(E380:E386)</f>
        <v>10196</v>
      </c>
      <c r="F388" s="40">
        <f>SUM(F380:F386)</f>
        <v>10196</v>
      </c>
    </row>
    <row r="389" spans="1:5" s="1" customFormat="1" ht="15">
      <c r="A389" s="12"/>
      <c r="B389" s="4"/>
      <c r="C389" s="72"/>
      <c r="D389" s="58"/>
      <c r="E389" s="58"/>
    </row>
    <row r="390" spans="1:5" s="1" customFormat="1" ht="15">
      <c r="A390" s="32" t="s">
        <v>118</v>
      </c>
      <c r="B390" s="33" t="s">
        <v>225</v>
      </c>
      <c r="C390" s="72"/>
      <c r="D390" s="58"/>
      <c r="E390" s="58"/>
    </row>
    <row r="391" spans="1:6" s="1" customFormat="1" ht="15">
      <c r="A391" s="32"/>
      <c r="B391" s="106" t="s">
        <v>74</v>
      </c>
      <c r="C391" s="95">
        <v>33280</v>
      </c>
      <c r="D391" s="98">
        <v>32550</v>
      </c>
      <c r="E391" s="98">
        <v>33280</v>
      </c>
      <c r="F391" s="98">
        <v>33280</v>
      </c>
    </row>
    <row r="392" spans="1:6" s="1" customFormat="1" ht="15">
      <c r="A392" s="32"/>
      <c r="B392" s="106" t="s">
        <v>222</v>
      </c>
      <c r="C392" s="95">
        <v>11631</v>
      </c>
      <c r="D392" s="98">
        <v>11450</v>
      </c>
      <c r="E392" s="98">
        <v>11631</v>
      </c>
      <c r="F392" s="98">
        <v>11631</v>
      </c>
    </row>
    <row r="393" spans="1:6" s="1" customFormat="1" ht="15">
      <c r="A393" s="12"/>
      <c r="B393" s="92" t="s">
        <v>271</v>
      </c>
      <c r="C393" s="95">
        <v>30000</v>
      </c>
      <c r="D393" s="98">
        <v>4000</v>
      </c>
      <c r="E393" s="98">
        <v>1500</v>
      </c>
      <c r="F393" s="98">
        <v>1500</v>
      </c>
    </row>
    <row r="394" spans="1:6" s="1" customFormat="1" ht="15">
      <c r="A394" s="12"/>
      <c r="B394" s="30" t="s">
        <v>220</v>
      </c>
      <c r="C394" s="72">
        <f>SUM(C391:C393)</f>
        <v>74911</v>
      </c>
      <c r="D394" s="58">
        <f>SUM(D391:D393)</f>
        <v>48000</v>
      </c>
      <c r="E394" s="58">
        <f>SUM(E391:E393)</f>
        <v>46411</v>
      </c>
      <c r="F394" s="58">
        <f>SUM(F391:F393)</f>
        <v>46411</v>
      </c>
    </row>
    <row r="395" spans="1:5" s="1" customFormat="1" ht="15">
      <c r="A395" s="12"/>
      <c r="B395" s="4"/>
      <c r="C395" s="72"/>
      <c r="D395" s="58"/>
      <c r="E395" s="58"/>
    </row>
    <row r="396" spans="1:5" s="4" customFormat="1" ht="15">
      <c r="A396" s="10" t="s">
        <v>118</v>
      </c>
      <c r="B396" s="5" t="s">
        <v>224</v>
      </c>
      <c r="C396" s="68"/>
      <c r="D396" s="57"/>
      <c r="E396" s="57"/>
    </row>
    <row r="397" spans="1:6" s="1" customFormat="1" ht="15">
      <c r="A397" s="12"/>
      <c r="B397" s="106" t="s">
        <v>74</v>
      </c>
      <c r="C397" s="100">
        <v>40000</v>
      </c>
      <c r="D397" s="98">
        <v>38462</v>
      </c>
      <c r="E397" s="98">
        <v>40000</v>
      </c>
      <c r="F397" s="98">
        <v>40000</v>
      </c>
    </row>
    <row r="398" spans="1:6" s="1" customFormat="1" ht="15">
      <c r="A398" s="12"/>
      <c r="B398" s="106" t="s">
        <v>222</v>
      </c>
      <c r="C398" s="100">
        <v>13980</v>
      </c>
      <c r="D398" s="98">
        <v>13538</v>
      </c>
      <c r="E398" s="98">
        <v>13980</v>
      </c>
      <c r="F398" s="98">
        <v>13980</v>
      </c>
    </row>
    <row r="399" spans="1:6" s="1" customFormat="1" ht="15">
      <c r="A399" s="12"/>
      <c r="B399" s="92" t="s">
        <v>223</v>
      </c>
      <c r="C399" s="100">
        <v>17500</v>
      </c>
      <c r="D399" s="98">
        <v>17500</v>
      </c>
      <c r="E399" s="98">
        <v>17500</v>
      </c>
      <c r="F399" s="98">
        <v>17500</v>
      </c>
    </row>
    <row r="400" spans="1:6" s="4" customFormat="1" ht="14.25">
      <c r="A400" s="12"/>
      <c r="B400" s="92" t="s">
        <v>144</v>
      </c>
      <c r="C400" s="100">
        <v>5000</v>
      </c>
      <c r="D400" s="93"/>
      <c r="E400" s="93">
        <v>5000</v>
      </c>
      <c r="F400" s="121">
        <v>5000</v>
      </c>
    </row>
    <row r="401" spans="1:5" s="4" customFormat="1" ht="14.25">
      <c r="A401" s="12"/>
      <c r="C401" s="76"/>
      <c r="D401" s="57"/>
      <c r="E401" s="57"/>
    </row>
    <row r="402" spans="1:6" s="4" customFormat="1" ht="15">
      <c r="A402" s="11"/>
      <c r="B402" s="1" t="s">
        <v>24</v>
      </c>
      <c r="C402" s="71">
        <f>SUM(C397:C401)</f>
        <v>76480</v>
      </c>
      <c r="D402" s="40">
        <f>SUM(D397:D401)</f>
        <v>69500</v>
      </c>
      <c r="E402" s="40">
        <f>SUM(E397:E401)</f>
        <v>76480</v>
      </c>
      <c r="F402" s="40">
        <f>SUM(F397:F401)</f>
        <v>76480</v>
      </c>
    </row>
    <row r="403" spans="1:3" s="1" customFormat="1" ht="15">
      <c r="A403" s="12"/>
      <c r="B403" s="4"/>
      <c r="C403" s="72"/>
    </row>
    <row r="404" spans="1:3" s="4" customFormat="1" ht="15">
      <c r="A404" s="10" t="s">
        <v>117</v>
      </c>
      <c r="B404" s="5" t="s">
        <v>226</v>
      </c>
      <c r="C404" s="68"/>
    </row>
    <row r="405" spans="1:6" s="1" customFormat="1" ht="15">
      <c r="A405" s="10"/>
      <c r="B405" s="106" t="s">
        <v>74</v>
      </c>
      <c r="C405" s="100">
        <v>195090</v>
      </c>
      <c r="D405" s="98">
        <v>147386</v>
      </c>
      <c r="E405" s="98">
        <v>195090</v>
      </c>
      <c r="F405" s="98">
        <v>195090</v>
      </c>
    </row>
    <row r="406" spans="1:6" s="1" customFormat="1" ht="15">
      <c r="A406" s="10"/>
      <c r="B406" s="106" t="s">
        <v>222</v>
      </c>
      <c r="C406" s="100">
        <v>68184</v>
      </c>
      <c r="D406" s="98">
        <v>51878</v>
      </c>
      <c r="E406" s="98">
        <v>68184</v>
      </c>
      <c r="F406" s="98">
        <v>68184</v>
      </c>
    </row>
    <row r="407" spans="1:6" s="1" customFormat="1" ht="15">
      <c r="A407" s="10"/>
      <c r="B407" s="106" t="s">
        <v>223</v>
      </c>
      <c r="C407" s="100">
        <v>52021</v>
      </c>
      <c r="D407" s="98">
        <v>35803</v>
      </c>
      <c r="E407" s="98">
        <v>52021</v>
      </c>
      <c r="F407" s="98">
        <v>52021</v>
      </c>
    </row>
    <row r="408" spans="1:6" s="4" customFormat="1" ht="14.25">
      <c r="A408" s="12"/>
      <c r="B408" s="92" t="s">
        <v>221</v>
      </c>
      <c r="C408" s="119">
        <v>2500</v>
      </c>
      <c r="D408" s="93">
        <v>1962</v>
      </c>
      <c r="E408" s="93">
        <v>2500</v>
      </c>
      <c r="F408" s="93">
        <v>2500</v>
      </c>
    </row>
    <row r="409" spans="1:6" s="4" customFormat="1" ht="14.25">
      <c r="A409" s="12"/>
      <c r="B409" s="92" t="s">
        <v>213</v>
      </c>
      <c r="C409" s="119">
        <v>400</v>
      </c>
      <c r="D409" s="93">
        <v>398.28</v>
      </c>
      <c r="E409" s="93">
        <v>400</v>
      </c>
      <c r="F409" s="93">
        <v>400</v>
      </c>
    </row>
    <row r="410" spans="1:6" s="4" customFormat="1" ht="14.25">
      <c r="A410" s="12"/>
      <c r="B410" s="92" t="s">
        <v>212</v>
      </c>
      <c r="C410" s="119">
        <v>1255</v>
      </c>
      <c r="D410" s="93">
        <v>2097.6</v>
      </c>
      <c r="E410" s="93">
        <v>1255</v>
      </c>
      <c r="F410" s="93">
        <v>1255</v>
      </c>
    </row>
    <row r="411" spans="1:6" s="4" customFormat="1" ht="14.25">
      <c r="A411" s="12"/>
      <c r="B411" s="92" t="s">
        <v>214</v>
      </c>
      <c r="C411" s="119">
        <v>0</v>
      </c>
      <c r="D411" s="93">
        <v>4031.5</v>
      </c>
      <c r="E411" s="93">
        <v>0</v>
      </c>
      <c r="F411" s="93">
        <v>0</v>
      </c>
    </row>
    <row r="412" spans="1:5" s="4" customFormat="1" ht="14.25">
      <c r="A412" s="12"/>
      <c r="C412" s="84"/>
      <c r="D412" s="57"/>
      <c r="E412" s="57"/>
    </row>
    <row r="413" spans="1:6" s="4" customFormat="1" ht="15">
      <c r="A413" s="11"/>
      <c r="B413" s="1" t="s">
        <v>24</v>
      </c>
      <c r="C413" s="85">
        <f>SUM(C405:C412)</f>
        <v>319450</v>
      </c>
      <c r="D413" s="40">
        <f>SUM(D405:D412)</f>
        <v>243556.38</v>
      </c>
      <c r="E413" s="40">
        <f>SUM(E405:E412)</f>
        <v>319450</v>
      </c>
      <c r="F413" s="40">
        <f>SUM(F405:F412)</f>
        <v>319450</v>
      </c>
    </row>
    <row r="414" spans="1:5" s="4" customFormat="1" ht="15">
      <c r="A414" s="11"/>
      <c r="B414" s="1"/>
      <c r="C414" s="86"/>
      <c r="D414" s="57"/>
      <c r="E414" s="57"/>
    </row>
    <row r="415" spans="1:5" s="4" customFormat="1" ht="15">
      <c r="A415" s="10" t="s">
        <v>117</v>
      </c>
      <c r="B415" s="5" t="s">
        <v>227</v>
      </c>
      <c r="C415" s="86"/>
      <c r="D415" s="57"/>
      <c r="E415" s="57"/>
    </row>
    <row r="416" spans="1:6" s="4" customFormat="1" ht="15">
      <c r="A416" s="10"/>
      <c r="B416" s="106" t="s">
        <v>74</v>
      </c>
      <c r="C416" s="120">
        <v>241329</v>
      </c>
      <c r="D416" s="93">
        <v>162722</v>
      </c>
      <c r="E416" s="93">
        <v>241329</v>
      </c>
      <c r="F416" s="93">
        <v>241329</v>
      </c>
    </row>
    <row r="417" spans="1:6" s="4" customFormat="1" ht="15">
      <c r="A417" s="10"/>
      <c r="B417" s="106" t="s">
        <v>222</v>
      </c>
      <c r="C417" s="120">
        <v>84345</v>
      </c>
      <c r="D417" s="93">
        <v>57278</v>
      </c>
      <c r="E417" s="93">
        <v>84345</v>
      </c>
      <c r="F417" s="93">
        <v>84345</v>
      </c>
    </row>
    <row r="418" spans="1:6" s="4" customFormat="1" ht="15">
      <c r="A418" s="10"/>
      <c r="B418" s="106" t="s">
        <v>223</v>
      </c>
      <c r="C418" s="120">
        <v>63226</v>
      </c>
      <c r="D418" s="93">
        <v>69000</v>
      </c>
      <c r="E418" s="93">
        <v>63226</v>
      </c>
      <c r="F418" s="93">
        <v>63226</v>
      </c>
    </row>
    <row r="419" spans="1:6" s="4" customFormat="1" ht="15">
      <c r="A419" s="10"/>
      <c r="B419" s="92" t="s">
        <v>221</v>
      </c>
      <c r="C419" s="120">
        <v>1153</v>
      </c>
      <c r="D419" s="93">
        <v>1300</v>
      </c>
      <c r="E419" s="93">
        <v>1153</v>
      </c>
      <c r="F419" s="93">
        <v>1153</v>
      </c>
    </row>
    <row r="420" spans="1:6" s="4" customFormat="1" ht="15">
      <c r="A420" s="10"/>
      <c r="B420" s="92" t="s">
        <v>213</v>
      </c>
      <c r="C420" s="120">
        <v>370</v>
      </c>
      <c r="D420" s="93">
        <v>370</v>
      </c>
      <c r="E420" s="93">
        <v>370</v>
      </c>
      <c r="F420" s="93">
        <v>370</v>
      </c>
    </row>
    <row r="421" spans="1:6" s="4" customFormat="1" ht="15">
      <c r="A421" s="10"/>
      <c r="B421" s="92" t="s">
        <v>212</v>
      </c>
      <c r="C421" s="120">
        <v>3365</v>
      </c>
      <c r="D421" s="93">
        <v>5500</v>
      </c>
      <c r="E421" s="93">
        <v>3365</v>
      </c>
      <c r="F421" s="93">
        <v>3365</v>
      </c>
    </row>
    <row r="422" spans="1:6" s="4" customFormat="1" ht="15">
      <c r="A422" s="10"/>
      <c r="B422" s="92" t="s">
        <v>214</v>
      </c>
      <c r="C422" s="120">
        <v>3294</v>
      </c>
      <c r="D422" s="93">
        <v>5000</v>
      </c>
      <c r="E422" s="93">
        <v>3294</v>
      </c>
      <c r="F422" s="93">
        <v>3294</v>
      </c>
    </row>
    <row r="423" spans="1:5" s="4" customFormat="1" ht="15">
      <c r="A423" s="10"/>
      <c r="C423" s="75"/>
      <c r="D423" s="57"/>
      <c r="E423" s="57"/>
    </row>
    <row r="424" spans="1:6" s="4" customFormat="1" ht="15">
      <c r="A424" s="10"/>
      <c r="B424" s="30" t="s">
        <v>220</v>
      </c>
      <c r="C424" s="72">
        <f>SUM(C416:C423)</f>
        <v>397082</v>
      </c>
      <c r="D424" s="40">
        <f>SUM(D416:D423)</f>
        <v>301170</v>
      </c>
      <c r="E424" s="40">
        <f>SUM(E416:E423)</f>
        <v>397082</v>
      </c>
      <c r="F424" s="40">
        <f>SUM(F416:F423)</f>
        <v>397082</v>
      </c>
    </row>
    <row r="425" spans="1:6" s="4" customFormat="1" ht="15">
      <c r="A425" s="10"/>
      <c r="B425" s="30"/>
      <c r="C425" s="72"/>
      <c r="D425" s="40"/>
      <c r="E425" s="40"/>
      <c r="F425" s="40"/>
    </row>
    <row r="426" spans="1:3" s="4" customFormat="1" ht="15">
      <c r="A426" s="10" t="s">
        <v>228</v>
      </c>
      <c r="B426" s="5" t="s">
        <v>229</v>
      </c>
      <c r="C426" s="68"/>
    </row>
    <row r="427" spans="1:6" s="4" customFormat="1" ht="15">
      <c r="A427" s="10"/>
      <c r="B427" s="106" t="s">
        <v>74</v>
      </c>
      <c r="C427" s="95">
        <v>19300</v>
      </c>
      <c r="D427" s="93">
        <v>16650</v>
      </c>
      <c r="E427" s="93">
        <v>19300</v>
      </c>
      <c r="F427" s="93">
        <v>19300</v>
      </c>
    </row>
    <row r="428" spans="1:6" s="4" customFormat="1" ht="15">
      <c r="A428" s="10"/>
      <c r="B428" s="106" t="s">
        <v>222</v>
      </c>
      <c r="C428" s="95">
        <v>6745</v>
      </c>
      <c r="D428" s="93">
        <v>5850</v>
      </c>
      <c r="E428" s="93">
        <v>6745</v>
      </c>
      <c r="F428" s="93">
        <v>6745</v>
      </c>
    </row>
    <row r="429" spans="1:6" s="4" customFormat="1" ht="15">
      <c r="A429" s="10"/>
      <c r="B429" s="92" t="s">
        <v>223</v>
      </c>
      <c r="C429" s="95">
        <v>750</v>
      </c>
      <c r="D429" s="93">
        <v>1200</v>
      </c>
      <c r="E429" s="93">
        <v>750</v>
      </c>
      <c r="F429" s="93">
        <v>750</v>
      </c>
    </row>
    <row r="430" spans="1:5" s="4" customFormat="1" ht="15">
      <c r="A430" s="10"/>
      <c r="C430" s="68"/>
      <c r="D430" s="57"/>
      <c r="E430" s="57"/>
    </row>
    <row r="431" spans="1:6" s="4" customFormat="1" ht="15">
      <c r="A431" s="10"/>
      <c r="B431" s="30" t="s">
        <v>220</v>
      </c>
      <c r="C431" s="72">
        <f>SUM(C427:C430)</f>
        <v>26795</v>
      </c>
      <c r="D431" s="40">
        <f>SUM(D427:D430)</f>
        <v>23700</v>
      </c>
      <c r="E431" s="40">
        <f>SUM(E427:E430)</f>
        <v>26795</v>
      </c>
      <c r="F431" s="40">
        <f>SUM(F427:F430)</f>
        <v>26795</v>
      </c>
    </row>
    <row r="432" spans="1:5" s="4" customFormat="1" ht="15">
      <c r="A432" s="10"/>
      <c r="B432" s="31"/>
      <c r="C432" s="68"/>
      <c r="D432" s="57"/>
      <c r="E432" s="57"/>
    </row>
    <row r="433" spans="1:5" s="4" customFormat="1" ht="15">
      <c r="A433" s="10" t="s">
        <v>228</v>
      </c>
      <c r="B433" s="33" t="s">
        <v>230</v>
      </c>
      <c r="C433" s="68"/>
      <c r="D433" s="57"/>
      <c r="E433" s="57"/>
    </row>
    <row r="434" spans="1:6" s="4" customFormat="1" ht="15">
      <c r="A434" s="10"/>
      <c r="B434" s="106" t="s">
        <v>74</v>
      </c>
      <c r="C434" s="95">
        <v>14720</v>
      </c>
      <c r="D434" s="93">
        <v>12204</v>
      </c>
      <c r="E434" s="93">
        <v>14720</v>
      </c>
      <c r="F434" s="93">
        <v>14720</v>
      </c>
    </row>
    <row r="435" spans="1:6" s="4" customFormat="1" ht="15">
      <c r="A435" s="10"/>
      <c r="B435" s="106" t="s">
        <v>222</v>
      </c>
      <c r="C435" s="95">
        <v>5145</v>
      </c>
      <c r="D435" s="93">
        <v>4296</v>
      </c>
      <c r="E435" s="93">
        <v>5145</v>
      </c>
      <c r="F435" s="93">
        <v>5145</v>
      </c>
    </row>
    <row r="436" spans="1:6" s="4" customFormat="1" ht="15">
      <c r="A436" s="10"/>
      <c r="B436" s="92" t="s">
        <v>223</v>
      </c>
      <c r="C436" s="95">
        <v>750</v>
      </c>
      <c r="D436" s="93">
        <v>300</v>
      </c>
      <c r="E436" s="93">
        <v>750</v>
      </c>
      <c r="F436" s="93">
        <v>750</v>
      </c>
    </row>
    <row r="437" spans="1:5" s="4" customFormat="1" ht="15">
      <c r="A437" s="10"/>
      <c r="C437" s="68"/>
      <c r="D437" s="57"/>
      <c r="E437" s="57"/>
    </row>
    <row r="438" spans="1:6" s="4" customFormat="1" ht="15">
      <c r="A438" s="10"/>
      <c r="B438" s="30" t="s">
        <v>220</v>
      </c>
      <c r="C438" s="72">
        <f>SUM(C434:C437)</f>
        <v>20615</v>
      </c>
      <c r="D438" s="40">
        <f>SUM(D434:D437)</f>
        <v>16800</v>
      </c>
      <c r="E438" s="40">
        <f>SUM(E434:E437)</f>
        <v>20615</v>
      </c>
      <c r="F438" s="40">
        <f>SUM(F434:F437)</f>
        <v>20615</v>
      </c>
    </row>
    <row r="439" spans="1:3" s="1" customFormat="1" ht="15">
      <c r="A439" s="11"/>
      <c r="C439" s="72"/>
    </row>
    <row r="440" spans="1:3" s="4" customFormat="1" ht="15">
      <c r="A440" s="10" t="s">
        <v>92</v>
      </c>
      <c r="B440" s="5" t="s">
        <v>93</v>
      </c>
      <c r="C440" s="68"/>
    </row>
    <row r="441" spans="1:6" s="4" customFormat="1" ht="14.25">
      <c r="A441" s="12"/>
      <c r="B441" s="92" t="s">
        <v>134</v>
      </c>
      <c r="C441" s="95">
        <v>1000</v>
      </c>
      <c r="D441" s="93">
        <v>701</v>
      </c>
      <c r="E441" s="93">
        <v>1000</v>
      </c>
      <c r="F441" s="93">
        <v>1000</v>
      </c>
    </row>
    <row r="442" spans="1:5" s="4" customFormat="1" ht="14.25">
      <c r="A442" s="12"/>
      <c r="C442" s="68"/>
      <c r="D442" s="57"/>
      <c r="E442" s="57"/>
    </row>
    <row r="443" spans="1:6" s="4" customFormat="1" ht="15">
      <c r="A443" s="12"/>
      <c r="B443" s="30" t="s">
        <v>220</v>
      </c>
      <c r="C443" s="71">
        <f>SUM(C441:C442)</f>
        <v>1000</v>
      </c>
      <c r="D443" s="40">
        <f>SUM(D441:D442)</f>
        <v>701</v>
      </c>
      <c r="E443" s="40">
        <f>SUM(E441:E442)</f>
        <v>1000</v>
      </c>
      <c r="F443" s="40">
        <f>SUM(F441)</f>
        <v>1000</v>
      </c>
    </row>
    <row r="444" spans="1:5" s="4" customFormat="1" ht="15">
      <c r="A444" s="12"/>
      <c r="B444" s="30"/>
      <c r="C444" s="71"/>
      <c r="D444" s="40"/>
      <c r="E444" s="40"/>
    </row>
    <row r="445" spans="1:5" s="4" customFormat="1" ht="15">
      <c r="A445" s="32" t="s">
        <v>285</v>
      </c>
      <c r="B445" s="33" t="s">
        <v>286</v>
      </c>
      <c r="C445" s="71"/>
      <c r="D445" s="40"/>
      <c r="E445" s="40"/>
    </row>
    <row r="446" spans="1:6" s="4" customFormat="1" ht="14.25">
      <c r="A446" s="12"/>
      <c r="B446" s="106" t="s">
        <v>74</v>
      </c>
      <c r="C446" s="100">
        <v>13000</v>
      </c>
      <c r="D446" s="98">
        <v>10040</v>
      </c>
      <c r="E446" s="98">
        <v>13000</v>
      </c>
      <c r="F446" s="98">
        <v>13000</v>
      </c>
    </row>
    <row r="447" spans="1:6" s="4" customFormat="1" ht="14.25">
      <c r="A447" s="12"/>
      <c r="B447" s="106" t="s">
        <v>222</v>
      </c>
      <c r="C447" s="100">
        <v>4543.5</v>
      </c>
      <c r="D447" s="98">
        <v>5395</v>
      </c>
      <c r="E447" s="98">
        <v>4543.5</v>
      </c>
      <c r="F447" s="98">
        <v>4543.5</v>
      </c>
    </row>
    <row r="448" spans="1:6" s="4" customFormat="1" ht="14.25">
      <c r="A448" s="12"/>
      <c r="B448" s="106" t="s">
        <v>223</v>
      </c>
      <c r="C448" s="100">
        <v>1715</v>
      </c>
      <c r="D448" s="98">
        <v>1715</v>
      </c>
      <c r="E448" s="98">
        <v>1715</v>
      </c>
      <c r="F448" s="98">
        <v>1715</v>
      </c>
    </row>
    <row r="449" spans="1:6" s="4" customFormat="1" ht="15">
      <c r="A449" s="12"/>
      <c r="B449" s="30" t="s">
        <v>220</v>
      </c>
      <c r="C449" s="71">
        <f>SUM(C446:C448)</f>
        <v>19258.5</v>
      </c>
      <c r="D449" s="71">
        <f>SUM(D446:D448)</f>
        <v>17150</v>
      </c>
      <c r="E449" s="71">
        <f>SUM(E446:E448)</f>
        <v>19258.5</v>
      </c>
      <c r="F449" s="71">
        <f>SUM(F446:F448)</f>
        <v>19258.5</v>
      </c>
    </row>
    <row r="450" spans="1:5" s="4" customFormat="1" ht="14.25">
      <c r="A450" s="12"/>
      <c r="C450" s="68"/>
      <c r="D450" s="57"/>
      <c r="E450" s="57"/>
    </row>
    <row r="451" spans="1:6" s="4" customFormat="1" ht="15">
      <c r="A451" s="32" t="s">
        <v>246</v>
      </c>
      <c r="B451" s="33" t="s">
        <v>275</v>
      </c>
      <c r="C451" s="95">
        <v>500</v>
      </c>
      <c r="D451" s="93">
        <v>501</v>
      </c>
      <c r="E451" s="93">
        <v>500</v>
      </c>
      <c r="F451" s="122">
        <v>500</v>
      </c>
    </row>
    <row r="452" spans="1:6" s="4" customFormat="1" ht="15">
      <c r="A452" s="11"/>
      <c r="B452" s="1" t="s">
        <v>24</v>
      </c>
      <c r="C452" s="71">
        <f>SUM(C451)</f>
        <v>500</v>
      </c>
      <c r="D452" s="40">
        <f>SUM(D451)</f>
        <v>501</v>
      </c>
      <c r="E452" s="40">
        <f>SUM(E451)</f>
        <v>500</v>
      </c>
      <c r="F452" s="40">
        <f>SUM(F451)</f>
        <v>500</v>
      </c>
    </row>
    <row r="453" spans="1:5" s="4" customFormat="1" ht="15">
      <c r="A453" s="11"/>
      <c r="B453" s="1"/>
      <c r="C453" s="68"/>
      <c r="D453" s="57"/>
      <c r="E453" s="57"/>
    </row>
    <row r="454" spans="1:5" s="4" customFormat="1" ht="15">
      <c r="A454" s="10" t="s">
        <v>157</v>
      </c>
      <c r="B454" s="5" t="s">
        <v>159</v>
      </c>
      <c r="C454" s="68"/>
      <c r="D454" s="57"/>
      <c r="E454" s="57"/>
    </row>
    <row r="455" spans="1:6" s="4" customFormat="1" ht="15">
      <c r="A455" s="10"/>
      <c r="B455" s="106" t="s">
        <v>74</v>
      </c>
      <c r="C455" s="95">
        <v>36348</v>
      </c>
      <c r="D455" s="93">
        <v>33284</v>
      </c>
      <c r="E455" s="93">
        <v>36348</v>
      </c>
      <c r="F455" s="93">
        <v>36348</v>
      </c>
    </row>
    <row r="456" spans="1:6" s="4" customFormat="1" ht="15">
      <c r="A456" s="10"/>
      <c r="B456" s="106" t="s">
        <v>222</v>
      </c>
      <c r="C456" s="95">
        <v>12703.62</v>
      </c>
      <c r="D456" s="93">
        <v>11716</v>
      </c>
      <c r="E456" s="93">
        <v>12703.62</v>
      </c>
      <c r="F456" s="93">
        <v>12703.62</v>
      </c>
    </row>
    <row r="457" spans="1:6" s="4" customFormat="1" ht="15">
      <c r="A457" s="10"/>
      <c r="B457" s="106" t="s">
        <v>223</v>
      </c>
      <c r="C457" s="95">
        <v>18200</v>
      </c>
      <c r="D457" s="93">
        <v>18200</v>
      </c>
      <c r="E457" s="93">
        <v>18200</v>
      </c>
      <c r="F457" s="93">
        <v>18200</v>
      </c>
    </row>
    <row r="458" spans="1:5" s="4" customFormat="1" ht="15">
      <c r="A458" s="11"/>
      <c r="B458" s="1"/>
      <c r="C458" s="68"/>
      <c r="D458" s="57"/>
      <c r="E458" s="57"/>
    </row>
    <row r="459" spans="1:6" s="4" customFormat="1" ht="15">
      <c r="A459" s="11"/>
      <c r="B459" s="1" t="s">
        <v>24</v>
      </c>
      <c r="C459" s="72">
        <f>SUM(C455:C458)</f>
        <v>67251.62</v>
      </c>
      <c r="D459" s="40">
        <f>SUM(D455:D458)</f>
        <v>63200</v>
      </c>
      <c r="E459" s="40">
        <f>SUM(E455:E458)</f>
        <v>67251.62</v>
      </c>
      <c r="F459" s="40">
        <f>SUM(F455:F458)</f>
        <v>67251.62</v>
      </c>
    </row>
    <row r="460" spans="1:6" s="4" customFormat="1" ht="15">
      <c r="A460" s="11"/>
      <c r="B460" s="1"/>
      <c r="C460" s="72"/>
      <c r="D460" s="40"/>
      <c r="E460" s="40"/>
      <c r="F460" s="40"/>
    </row>
    <row r="461" spans="1:5" s="4" customFormat="1" ht="15">
      <c r="A461" s="10" t="s">
        <v>162</v>
      </c>
      <c r="B461" s="5" t="s">
        <v>94</v>
      </c>
      <c r="C461" s="68"/>
      <c r="D461" s="57"/>
      <c r="E461" s="57"/>
    </row>
    <row r="462" spans="2:10" s="1" customFormat="1" ht="15">
      <c r="B462" s="123" t="s">
        <v>116</v>
      </c>
      <c r="C462" s="119">
        <v>1500</v>
      </c>
      <c r="D462" s="98">
        <v>830</v>
      </c>
      <c r="E462" s="98">
        <v>1500</v>
      </c>
      <c r="F462" s="98">
        <v>1500</v>
      </c>
      <c r="G462" s="66"/>
      <c r="H462" s="66"/>
      <c r="I462" s="66"/>
      <c r="J462" s="66"/>
    </row>
    <row r="463" spans="1:10" s="4" customFormat="1" ht="14.25">
      <c r="A463" s="12"/>
      <c r="B463" s="123" t="s">
        <v>119</v>
      </c>
      <c r="C463" s="119">
        <v>500</v>
      </c>
      <c r="D463" s="93">
        <v>166</v>
      </c>
      <c r="E463" s="93">
        <v>500</v>
      </c>
      <c r="F463" s="93">
        <v>500</v>
      </c>
      <c r="G463" s="66"/>
      <c r="H463" s="66"/>
      <c r="I463" s="66"/>
      <c r="J463" s="66"/>
    </row>
    <row r="464" spans="1:10" s="1" customFormat="1" ht="15">
      <c r="A464" s="12"/>
      <c r="B464" s="4"/>
      <c r="C464" s="72"/>
      <c r="D464" s="58"/>
      <c r="E464" s="58"/>
      <c r="G464" s="2"/>
      <c r="H464" s="2"/>
      <c r="I464" s="2"/>
      <c r="J464" s="2"/>
    </row>
    <row r="465" spans="1:6" s="4" customFormat="1" ht="15">
      <c r="A465" s="12"/>
      <c r="B465" s="1" t="s">
        <v>24</v>
      </c>
      <c r="C465" s="71">
        <f>SUM(C462:C464)</f>
        <v>2000</v>
      </c>
      <c r="D465" s="40">
        <f>SUM(D462:D464)</f>
        <v>996</v>
      </c>
      <c r="E465" s="40">
        <f>SUM(E462:E464)</f>
        <v>2000</v>
      </c>
      <c r="F465" s="40">
        <f>SUM(F462:F464)</f>
        <v>2000</v>
      </c>
    </row>
    <row r="466" spans="1:6" s="4" customFormat="1" ht="15">
      <c r="A466" s="12"/>
      <c r="B466" s="1"/>
      <c r="C466" s="71"/>
      <c r="D466" s="40"/>
      <c r="E466" s="40"/>
      <c r="F466" s="40"/>
    </row>
    <row r="467" spans="1:3" s="4" customFormat="1" ht="15">
      <c r="A467" s="10" t="s">
        <v>95</v>
      </c>
      <c r="B467" s="5" t="s">
        <v>164</v>
      </c>
      <c r="C467" s="68"/>
    </row>
    <row r="468" spans="2:6" s="1" customFormat="1" ht="15">
      <c r="B468" s="92" t="s">
        <v>74</v>
      </c>
      <c r="C468" s="124">
        <v>3842.38</v>
      </c>
      <c r="D468" s="98">
        <v>9150</v>
      </c>
      <c r="E468" s="124">
        <v>3842.38</v>
      </c>
      <c r="F468" s="124">
        <v>3842.38</v>
      </c>
    </row>
    <row r="469" spans="1:6" s="1" customFormat="1" ht="15">
      <c r="A469" s="11"/>
      <c r="B469" s="92" t="s">
        <v>19</v>
      </c>
      <c r="C469" s="124">
        <v>384.24</v>
      </c>
      <c r="D469" s="98">
        <v>915</v>
      </c>
      <c r="E469" s="124">
        <v>384.24</v>
      </c>
      <c r="F469" s="124">
        <v>384.24</v>
      </c>
    </row>
    <row r="470" spans="1:6" s="1" customFormat="1" ht="15">
      <c r="A470" s="12"/>
      <c r="B470" s="92" t="s">
        <v>18</v>
      </c>
      <c r="C470" s="124">
        <v>53.79</v>
      </c>
      <c r="D470" s="98">
        <v>128</v>
      </c>
      <c r="E470" s="124">
        <v>53.79</v>
      </c>
      <c r="F470" s="124">
        <v>53.79</v>
      </c>
    </row>
    <row r="471" spans="1:6" s="4" customFormat="1" ht="14.25">
      <c r="A471" s="12"/>
      <c r="B471" s="92" t="s">
        <v>120</v>
      </c>
      <c r="C471" s="124">
        <v>537.93</v>
      </c>
      <c r="D471" s="98">
        <v>1281</v>
      </c>
      <c r="E471" s="124">
        <v>537.93</v>
      </c>
      <c r="F471" s="124">
        <v>537.93</v>
      </c>
    </row>
    <row r="472" spans="1:6" s="4" customFormat="1" ht="14.25">
      <c r="A472" s="12"/>
      <c r="B472" s="92" t="s">
        <v>143</v>
      </c>
      <c r="C472" s="124">
        <v>30.74</v>
      </c>
      <c r="D472" s="98">
        <v>73</v>
      </c>
      <c r="E472" s="124">
        <v>30.74</v>
      </c>
      <c r="F472" s="124">
        <v>30.74</v>
      </c>
    </row>
    <row r="473" spans="1:6" s="4" customFormat="1" ht="14.25">
      <c r="A473" s="12"/>
      <c r="B473" s="92" t="s">
        <v>125</v>
      </c>
      <c r="C473" s="124">
        <v>115.27</v>
      </c>
      <c r="D473" s="98">
        <v>274.5</v>
      </c>
      <c r="E473" s="124">
        <v>115.27</v>
      </c>
      <c r="F473" s="124">
        <v>115.27</v>
      </c>
    </row>
    <row r="474" spans="1:6" s="4" customFormat="1" ht="14.25">
      <c r="A474" s="12"/>
      <c r="B474" s="92" t="s">
        <v>121</v>
      </c>
      <c r="C474" s="124">
        <v>38.42</v>
      </c>
      <c r="D474" s="98">
        <v>91.5</v>
      </c>
      <c r="E474" s="124">
        <v>38.42</v>
      </c>
      <c r="F474" s="124">
        <v>38.42</v>
      </c>
    </row>
    <row r="475" spans="1:6" s="4" customFormat="1" ht="14.25">
      <c r="A475" s="12"/>
      <c r="B475" s="92" t="s">
        <v>133</v>
      </c>
      <c r="C475" s="124">
        <v>182.51</v>
      </c>
      <c r="D475" s="98">
        <v>434.5</v>
      </c>
      <c r="E475" s="124">
        <v>182.51</v>
      </c>
      <c r="F475" s="124">
        <v>182.51</v>
      </c>
    </row>
    <row r="476" spans="1:5" s="4" customFormat="1" ht="14.25">
      <c r="A476" s="12"/>
      <c r="C476" s="42"/>
      <c r="D476" s="57"/>
      <c r="E476" s="57"/>
    </row>
    <row r="477" spans="1:6" s="4" customFormat="1" ht="15">
      <c r="A477" s="12"/>
      <c r="B477" s="1" t="s">
        <v>24</v>
      </c>
      <c r="C477" s="71">
        <f>SUM(C468:C476)</f>
        <v>5185.280000000001</v>
      </c>
      <c r="D477" s="40">
        <f>SUM(D468:D475)</f>
        <v>12347.5</v>
      </c>
      <c r="E477" s="40">
        <f>SUM(E468:E475)</f>
        <v>5185.280000000001</v>
      </c>
      <c r="F477" s="40">
        <f>SUM(F468:F475)</f>
        <v>5185.280000000001</v>
      </c>
    </row>
    <row r="478" spans="1:5" s="4" customFormat="1" ht="14.25">
      <c r="A478" s="12"/>
      <c r="C478" s="68"/>
      <c r="D478" s="57"/>
      <c r="E478" s="57"/>
    </row>
    <row r="479" spans="1:5" s="4" customFormat="1" ht="15">
      <c r="A479" s="10" t="s">
        <v>95</v>
      </c>
      <c r="B479" s="5" t="s">
        <v>96</v>
      </c>
      <c r="C479" s="68"/>
      <c r="D479" s="57"/>
      <c r="E479" s="57"/>
    </row>
    <row r="480" spans="2:6" s="1" customFormat="1" ht="15">
      <c r="B480" s="92" t="s">
        <v>101</v>
      </c>
      <c r="C480" s="100">
        <v>70</v>
      </c>
      <c r="D480" s="98">
        <v>50</v>
      </c>
      <c r="E480" s="98">
        <v>70</v>
      </c>
      <c r="F480" s="98">
        <v>70</v>
      </c>
    </row>
    <row r="481" spans="2:6" s="1" customFormat="1" ht="15">
      <c r="B481" s="92" t="s">
        <v>245</v>
      </c>
      <c r="C481" s="100">
        <v>1000</v>
      </c>
      <c r="D481" s="98">
        <v>100</v>
      </c>
      <c r="E481" s="98">
        <v>1000</v>
      </c>
      <c r="F481" s="98">
        <v>1000</v>
      </c>
    </row>
    <row r="482" spans="1:5" s="4" customFormat="1" ht="14.25">
      <c r="A482" s="12"/>
      <c r="C482" s="68"/>
      <c r="D482" s="57"/>
      <c r="E482" s="57"/>
    </row>
    <row r="483" spans="1:6" s="1" customFormat="1" ht="15">
      <c r="A483" s="12"/>
      <c r="B483" s="1" t="s">
        <v>24</v>
      </c>
      <c r="C483" s="72">
        <f>SUM(C480:C482)</f>
        <v>1070</v>
      </c>
      <c r="D483" s="58">
        <f>SUM(D480:D481)</f>
        <v>150</v>
      </c>
      <c r="E483" s="58">
        <f>SUM(E480:E481)</f>
        <v>1070</v>
      </c>
      <c r="F483" s="58">
        <f>SUM(F480:F481)</f>
        <v>1070</v>
      </c>
    </row>
    <row r="484" spans="1:5" s="4" customFormat="1" ht="14.25">
      <c r="A484" s="12"/>
      <c r="C484" s="68"/>
      <c r="D484" s="57"/>
      <c r="E484" s="57"/>
    </row>
    <row r="485" spans="1:5" s="4" customFormat="1" ht="15">
      <c r="A485" s="10" t="s">
        <v>97</v>
      </c>
      <c r="B485" s="5" t="s">
        <v>98</v>
      </c>
      <c r="C485" s="68"/>
      <c r="D485" s="57"/>
      <c r="E485" s="57"/>
    </row>
    <row r="486" spans="2:6" s="1" customFormat="1" ht="15">
      <c r="B486" s="92" t="s">
        <v>270</v>
      </c>
      <c r="C486" s="100">
        <v>1000</v>
      </c>
      <c r="D486" s="98">
        <v>665</v>
      </c>
      <c r="E486" s="98">
        <v>1000</v>
      </c>
      <c r="F486" s="98">
        <v>1000</v>
      </c>
    </row>
    <row r="487" spans="1:6" s="4" customFormat="1" ht="15">
      <c r="A487" s="12"/>
      <c r="B487" s="1" t="s">
        <v>24</v>
      </c>
      <c r="C487" s="71">
        <f>SUM(C486:C486)</f>
        <v>1000</v>
      </c>
      <c r="D487" s="40">
        <f>SUM(D486:D486)</f>
        <v>665</v>
      </c>
      <c r="E487" s="40">
        <f>SUM(E486:E486)</f>
        <v>1000</v>
      </c>
      <c r="F487" s="40">
        <f>SUM(F486)</f>
        <v>1000</v>
      </c>
    </row>
    <row r="488" spans="1:8" s="1" customFormat="1" ht="15">
      <c r="A488" s="11"/>
      <c r="B488" s="4"/>
      <c r="C488" s="73"/>
      <c r="G488" s="127"/>
      <c r="H488" s="127"/>
    </row>
    <row r="489" spans="1:6" s="1" customFormat="1" ht="16.5" thickBot="1">
      <c r="A489" s="19"/>
      <c r="B489" s="20" t="s">
        <v>109</v>
      </c>
      <c r="C489" s="56">
        <f>SUM(C487+C483+C477+C465+C459+C452+C449+C443+C438+C431+C424+C413+C402+C394+C388+C377+C370+C364+C353+C333+C315+C308+C303+C298+C290+C281+C273+C261+C254+C251+C235+C226+C217+C211+C204+C196+C175+C169)</f>
        <v>1816435.82</v>
      </c>
      <c r="D489" s="56">
        <f>SUM(D487+D483+D477+D465+D459+D452+D449+D443+D438+D431+D424+D413+D402+D394+D388+D377+D370+D364+D353+D333+D315+D308+D303+D298+D290+D281+D273+D261+D254+D251+D235+D226+D217+D211+D204+D196+D175+D169)</f>
        <v>1197904.13</v>
      </c>
      <c r="E489" s="56">
        <f>SUM(E487+E483+E477+E465+E459+E452+E449+E443+E438+E431+E424+E413+E402+E394+E388+E377+E370+E364+E353+E333+E315+E308+E303+E298+E290+E281+E273+E261+E254+E251+E235+E226+E217+E211+E204+E196+E175+E169)</f>
        <v>1719995.82</v>
      </c>
      <c r="F489" s="56">
        <f>SUM(F487+F483+F477+F465+F459+F452+F449+F443+F438+F431+F424+F413+F402+F394+F388+F377+F370+F364+F353+F333+F315+F308+F303+F298+F290+F281+F273+F261+F254+F251+F235+F226+F217+F211+F204+F196+F175+F169)</f>
        <v>1699995.79</v>
      </c>
    </row>
    <row r="490" spans="1:3" s="4" customFormat="1" ht="14.25">
      <c r="A490" s="12"/>
      <c r="C490" s="24"/>
    </row>
    <row r="491" spans="1:6" s="4" customFormat="1" ht="14.25">
      <c r="A491" s="14"/>
      <c r="B491" s="125" t="s">
        <v>102</v>
      </c>
      <c r="C491" s="88"/>
      <c r="D491" s="88"/>
      <c r="E491" s="88"/>
      <c r="F491" s="88"/>
    </row>
    <row r="492" spans="1:3" s="4" customFormat="1" ht="15">
      <c r="A492" s="11"/>
      <c r="C492" s="68"/>
    </row>
    <row r="493" spans="1:6" s="4" customFormat="1" ht="15">
      <c r="A493" s="11" t="s">
        <v>60</v>
      </c>
      <c r="B493" s="4" t="s">
        <v>135</v>
      </c>
      <c r="C493" s="68">
        <v>150000</v>
      </c>
      <c r="D493" s="57">
        <v>12830</v>
      </c>
      <c r="E493" s="57">
        <v>30000</v>
      </c>
      <c r="F493" s="83">
        <v>30000</v>
      </c>
    </row>
    <row r="494" spans="1:5" s="4" customFormat="1" ht="15">
      <c r="A494" s="11"/>
      <c r="B494" s="4" t="s">
        <v>303</v>
      </c>
      <c r="C494" s="68">
        <v>30000</v>
      </c>
      <c r="D494" s="57"/>
      <c r="E494" s="57"/>
    </row>
    <row r="495" spans="1:6" s="4" customFormat="1" ht="15">
      <c r="A495" s="11"/>
      <c r="B495" s="4" t="s">
        <v>302</v>
      </c>
      <c r="C495" s="68">
        <v>30000</v>
      </c>
      <c r="D495" s="57">
        <v>0</v>
      </c>
      <c r="E495" s="57">
        <v>50000</v>
      </c>
      <c r="F495" s="83">
        <v>50000</v>
      </c>
    </row>
    <row r="496" spans="1:6" s="4" customFormat="1" ht="15">
      <c r="A496" s="11" t="s">
        <v>75</v>
      </c>
      <c r="B496" s="4" t="s">
        <v>307</v>
      </c>
      <c r="C496" s="68">
        <v>50000</v>
      </c>
      <c r="D496" s="57"/>
      <c r="E496" s="57">
        <v>0</v>
      </c>
      <c r="F496" s="128">
        <f>-F496</f>
        <v>0</v>
      </c>
    </row>
    <row r="497" spans="1:6" s="4" customFormat="1" ht="15.75" thickBot="1">
      <c r="A497" s="22"/>
      <c r="B497" s="8" t="s">
        <v>106</v>
      </c>
      <c r="C497" s="56">
        <f>SUM(C492:C496)</f>
        <v>260000</v>
      </c>
      <c r="D497" s="61">
        <f>SUM(D492:D496)</f>
        <v>12830</v>
      </c>
      <c r="E497" s="61">
        <f>SUM(E492:E496)</f>
        <v>80000</v>
      </c>
      <c r="F497" s="61">
        <f>SUM(F492:F496)</f>
        <v>80000</v>
      </c>
    </row>
    <row r="498" spans="1:3" s="4" customFormat="1" ht="14.25">
      <c r="A498" s="12"/>
      <c r="C498" s="24"/>
    </row>
    <row r="499" spans="1:3" s="1" customFormat="1" ht="0.75" customHeight="1">
      <c r="A499" s="12"/>
      <c r="B499" s="4"/>
      <c r="C499" s="73"/>
    </row>
    <row r="500" spans="1:3" s="1" customFormat="1" ht="15">
      <c r="A500" s="12"/>
      <c r="B500" s="87" t="s">
        <v>207</v>
      </c>
      <c r="C500" s="73"/>
    </row>
    <row r="501" s="4" customFormat="1" ht="14.25">
      <c r="C501" s="24"/>
    </row>
    <row r="502" spans="1:6" s="4" customFormat="1" ht="15">
      <c r="A502" s="27" t="s">
        <v>46</v>
      </c>
      <c r="B502" s="4" t="s">
        <v>187</v>
      </c>
      <c r="C502" s="68">
        <v>70000</v>
      </c>
      <c r="D502" s="68">
        <v>110000</v>
      </c>
      <c r="E502" s="68">
        <v>70000</v>
      </c>
      <c r="F502" s="82">
        <v>70000</v>
      </c>
    </row>
    <row r="503" spans="1:6" s="4" customFormat="1" ht="15">
      <c r="A503" s="27"/>
      <c r="B503" s="4" t="s">
        <v>231</v>
      </c>
      <c r="C503" s="68">
        <v>13676.77</v>
      </c>
      <c r="D503" s="77">
        <v>13584.12</v>
      </c>
      <c r="E503" s="68">
        <v>13676.77</v>
      </c>
      <c r="F503" s="82">
        <v>13676.77</v>
      </c>
    </row>
    <row r="504" spans="1:6" s="4" customFormat="1" ht="15">
      <c r="A504" s="27"/>
      <c r="B504" s="4" t="s">
        <v>232</v>
      </c>
      <c r="C504" s="68">
        <v>6993.81</v>
      </c>
      <c r="D504" s="77">
        <v>6947.78</v>
      </c>
      <c r="E504" s="68">
        <v>6993.81</v>
      </c>
      <c r="F504" s="82">
        <v>6993.81</v>
      </c>
    </row>
    <row r="505" spans="1:6" s="4" customFormat="1" ht="15">
      <c r="A505" s="27"/>
      <c r="B505" s="4" t="s">
        <v>233</v>
      </c>
      <c r="C505" s="68">
        <v>6975.55</v>
      </c>
      <c r="D505" s="77">
        <v>6930.75</v>
      </c>
      <c r="E505" s="68">
        <v>6975.55</v>
      </c>
      <c r="F505" s="82">
        <v>6975.55</v>
      </c>
    </row>
    <row r="506" spans="1:6" s="4" customFormat="1" ht="15">
      <c r="A506" s="27"/>
      <c r="B506" s="4" t="s">
        <v>234</v>
      </c>
      <c r="C506" s="68">
        <v>6971.47</v>
      </c>
      <c r="D506" s="77">
        <v>6926.67</v>
      </c>
      <c r="E506" s="68">
        <v>6971.47</v>
      </c>
      <c r="F506" s="82">
        <v>6971.47</v>
      </c>
    </row>
    <row r="507" spans="1:6" s="4" customFormat="1" ht="15">
      <c r="A507" s="27"/>
      <c r="B507" s="4" t="s">
        <v>235</v>
      </c>
      <c r="C507" s="68">
        <v>7589.5</v>
      </c>
      <c r="D507" s="77">
        <v>7541.41</v>
      </c>
      <c r="E507" s="68">
        <v>7589.5</v>
      </c>
      <c r="F507" s="82">
        <v>7589.5</v>
      </c>
    </row>
    <row r="508" spans="1:6" s="4" customFormat="1" ht="14.25">
      <c r="A508" s="12"/>
      <c r="B508" s="4" t="s">
        <v>236</v>
      </c>
      <c r="C508" s="68">
        <v>7589.5</v>
      </c>
      <c r="D508" s="77">
        <v>7541.41</v>
      </c>
      <c r="E508" s="68">
        <v>7589.5</v>
      </c>
      <c r="F508" s="82">
        <v>7589.5</v>
      </c>
    </row>
    <row r="509" spans="1:5" s="4" customFormat="1" ht="15">
      <c r="A509" s="27"/>
      <c r="C509" s="68"/>
      <c r="D509" s="68"/>
      <c r="E509" s="68"/>
    </row>
    <row r="510" spans="1:6" s="4" customFormat="1" ht="15.75" thickBot="1">
      <c r="A510" s="23"/>
      <c r="B510" s="34" t="s">
        <v>220</v>
      </c>
      <c r="C510" s="56">
        <f>SUM(C502:C509)</f>
        <v>119796.6</v>
      </c>
      <c r="D510" s="56">
        <f>SUM(D502:D509)</f>
        <v>159472.14</v>
      </c>
      <c r="E510" s="56">
        <f>SUM(E502:E509)</f>
        <v>119796.6</v>
      </c>
      <c r="F510" s="56">
        <f>SUM(F502:F509)</f>
        <v>119796.6</v>
      </c>
    </row>
    <row r="511" spans="1:5" s="4" customFormat="1" ht="15">
      <c r="A511" s="66"/>
      <c r="B511" s="67"/>
      <c r="C511" s="69"/>
      <c r="D511" s="24"/>
      <c r="E511" s="24"/>
    </row>
    <row r="512" spans="1:6" s="4" customFormat="1" ht="15">
      <c r="A512" s="66"/>
      <c r="B512" s="67" t="s">
        <v>276</v>
      </c>
      <c r="C512" s="69">
        <f>SUM(C76)</f>
        <v>1899821.8600000003</v>
      </c>
      <c r="D512" s="69">
        <f>D76</f>
        <v>1440270.7200000002</v>
      </c>
      <c r="E512" s="69">
        <f>E76</f>
        <v>1918486.3300000005</v>
      </c>
      <c r="F512" s="69">
        <f>F76</f>
        <v>1918486.3300000005</v>
      </c>
    </row>
    <row r="513" spans="1:7" s="4" customFormat="1" ht="15">
      <c r="A513" s="66"/>
      <c r="B513" s="67" t="s">
        <v>277</v>
      </c>
      <c r="C513" s="69">
        <f>SUM(C489)</f>
        <v>1816435.82</v>
      </c>
      <c r="D513" s="69">
        <f>D489</f>
        <v>1197904.13</v>
      </c>
      <c r="E513" s="69">
        <f>E489</f>
        <v>1719995.82</v>
      </c>
      <c r="F513" s="69">
        <f>F489</f>
        <v>1699995.79</v>
      </c>
      <c r="G513" s="57"/>
    </row>
    <row r="514" spans="1:7" s="4" customFormat="1" ht="15">
      <c r="A514" s="66"/>
      <c r="B514" s="80" t="s">
        <v>289</v>
      </c>
      <c r="C514" s="81">
        <f>C512-C513</f>
        <v>83386.04000000027</v>
      </c>
      <c r="D514" s="81">
        <f>SUM(D512-D513)</f>
        <v>242366.59000000032</v>
      </c>
      <c r="E514" s="81">
        <f>SUM(E512-E513)</f>
        <v>198490.51000000047</v>
      </c>
      <c r="F514" s="81">
        <f>SUM(F512-F513)</f>
        <v>218490.5400000005</v>
      </c>
      <c r="G514" s="57"/>
    </row>
    <row r="515" spans="1:9" s="4" customFormat="1" ht="15">
      <c r="A515" s="66"/>
      <c r="B515" s="67" t="s">
        <v>13</v>
      </c>
      <c r="C515" s="69">
        <f>C84</f>
        <v>180540</v>
      </c>
      <c r="D515" s="69">
        <f>D84</f>
        <v>0</v>
      </c>
      <c r="E515" s="69">
        <f>E84</f>
        <v>0</v>
      </c>
      <c r="F515" s="69">
        <f>F84</f>
        <v>0</v>
      </c>
      <c r="G515" s="57"/>
      <c r="H515" s="57"/>
      <c r="I515" s="57"/>
    </row>
    <row r="516" spans="1:9" s="4" customFormat="1" ht="15">
      <c r="A516" s="66"/>
      <c r="B516" s="67" t="s">
        <v>102</v>
      </c>
      <c r="C516" s="69">
        <f>C497</f>
        <v>260000</v>
      </c>
      <c r="D516" s="69">
        <f>D497</f>
        <v>12830</v>
      </c>
      <c r="E516" s="69">
        <f>E497</f>
        <v>80000</v>
      </c>
      <c r="F516" s="69">
        <f>F497</f>
        <v>80000</v>
      </c>
      <c r="G516" s="57"/>
      <c r="H516" s="57"/>
      <c r="I516" s="57"/>
    </row>
    <row r="517" spans="1:9" s="4" customFormat="1" ht="15">
      <c r="A517" s="66"/>
      <c r="B517" s="80" t="s">
        <v>290</v>
      </c>
      <c r="C517" s="81">
        <f>SUM(C515-C516)</f>
        <v>-79460</v>
      </c>
      <c r="D517" s="81">
        <f>SUM(D515-D516)</f>
        <v>-12830</v>
      </c>
      <c r="E517" s="81">
        <f>SUM(E515-E516)</f>
        <v>-80000</v>
      </c>
      <c r="F517" s="81">
        <f>SUM(F515-F516)</f>
        <v>-80000</v>
      </c>
      <c r="G517" s="57"/>
      <c r="H517" s="57"/>
      <c r="I517" s="57"/>
    </row>
    <row r="518" spans="1:6" s="4" customFormat="1" ht="15">
      <c r="A518" s="66"/>
      <c r="B518" s="67" t="s">
        <v>278</v>
      </c>
      <c r="C518" s="69">
        <f>C90</f>
        <v>180540</v>
      </c>
      <c r="D518" s="69">
        <f>D90</f>
        <v>0</v>
      </c>
      <c r="E518" s="69">
        <f>E90</f>
        <v>0</v>
      </c>
      <c r="F518" s="69">
        <f>F90</f>
        <v>0</v>
      </c>
    </row>
    <row r="519" spans="1:6" s="4" customFormat="1" ht="15">
      <c r="A519" s="66"/>
      <c r="B519" s="67" t="s">
        <v>279</v>
      </c>
      <c r="C519" s="69">
        <f>SUM(C510)</f>
        <v>119796.6</v>
      </c>
      <c r="D519" s="69">
        <f>D510</f>
        <v>159472.14</v>
      </c>
      <c r="E519" s="69">
        <f>E510</f>
        <v>119796.6</v>
      </c>
      <c r="F519" s="69">
        <f>F510</f>
        <v>119796.6</v>
      </c>
    </row>
    <row r="520" spans="1:6" s="4" customFormat="1" ht="15">
      <c r="A520" s="66"/>
      <c r="B520" s="80" t="s">
        <v>294</v>
      </c>
      <c r="C520" s="81">
        <f>SUM(C514,C517)</f>
        <v>3926.04000000027</v>
      </c>
      <c r="D520" s="81">
        <f>SUM(D514,D517)</f>
        <v>229536.59000000032</v>
      </c>
      <c r="E520" s="81">
        <f>SUM(E514,E517)</f>
        <v>118490.51000000047</v>
      </c>
      <c r="F520" s="81">
        <f>SUM(F514,F517)</f>
        <v>139626.54000000027</v>
      </c>
    </row>
    <row r="521" spans="1:5" s="4" customFormat="1" ht="14.25">
      <c r="A521" s="12"/>
      <c r="C521" s="24"/>
      <c r="D521" s="24"/>
      <c r="E521" s="24"/>
    </row>
    <row r="522" spans="1:3" s="4" customFormat="1" ht="45" customHeight="1">
      <c r="A522" s="47"/>
      <c r="B522" s="130" t="s">
        <v>323</v>
      </c>
      <c r="C522" s="62"/>
    </row>
    <row r="523" spans="1:3" s="4" customFormat="1" ht="15">
      <c r="A523" s="49"/>
      <c r="B523" s="25" t="s">
        <v>325</v>
      </c>
      <c r="C523" s="57"/>
    </row>
    <row r="524" spans="1:3" s="25" customFormat="1" ht="15">
      <c r="A524" s="50"/>
      <c r="C524" s="64"/>
    </row>
    <row r="525" spans="1:5" s="25" customFormat="1" ht="15">
      <c r="A525" s="50"/>
      <c r="C525" s="64"/>
      <c r="E525" s="89" t="s">
        <v>295</v>
      </c>
    </row>
    <row r="526" spans="1:5" ht="15">
      <c r="A526" s="50"/>
      <c r="B526" s="48"/>
      <c r="E526" s="90" t="s">
        <v>296</v>
      </c>
    </row>
    <row r="527" spans="1:2" ht="15">
      <c r="A527" s="50"/>
      <c r="B527" s="25" t="s">
        <v>321</v>
      </c>
    </row>
    <row r="528" spans="1:4" ht="15">
      <c r="A528" s="50"/>
      <c r="B528" s="25" t="s">
        <v>322</v>
      </c>
      <c r="C528" s="63"/>
      <c r="D528" s="70" t="s">
        <v>272</v>
      </c>
    </row>
    <row r="529" spans="1:4" ht="15">
      <c r="A529" s="50"/>
      <c r="B529" s="35"/>
      <c r="C529" s="59"/>
      <c r="D529" s="70" t="s">
        <v>273</v>
      </c>
    </row>
    <row r="530" spans="1:3" ht="15">
      <c r="A530" s="35"/>
      <c r="B530" s="25"/>
      <c r="C530" s="59"/>
    </row>
    <row r="531" spans="1:3" ht="15">
      <c r="A531" s="35"/>
      <c r="B531" s="65"/>
      <c r="C531" s="59"/>
    </row>
    <row r="532" spans="1:2" s="35" customFormat="1" ht="15">
      <c r="A532" s="48"/>
      <c r="B532" s="48"/>
    </row>
    <row r="533" spans="1:2" s="35" customFormat="1" ht="15">
      <c r="A533" s="50"/>
      <c r="B533" s="89"/>
    </row>
    <row r="534" spans="1:2" s="35" customFormat="1" ht="15">
      <c r="A534" s="50"/>
      <c r="B534" s="90"/>
    </row>
    <row r="535" spans="1:2" ht="15">
      <c r="A535" s="50"/>
      <c r="B535" s="48"/>
    </row>
    <row r="536" spans="1:2" ht="15">
      <c r="A536" s="50"/>
      <c r="B536" s="48"/>
    </row>
    <row r="537" spans="1:2" ht="15">
      <c r="A537" s="50"/>
      <c r="B537" s="48"/>
    </row>
    <row r="538" spans="1:2" ht="15">
      <c r="A538" s="50"/>
      <c r="B538" s="48"/>
    </row>
    <row r="539" spans="1:2" ht="15">
      <c r="A539" s="50"/>
      <c r="B539" s="48"/>
    </row>
    <row r="540" spans="1:2" ht="15">
      <c r="A540" s="51"/>
      <c r="B540" s="48"/>
    </row>
    <row r="541" spans="1:2" ht="15">
      <c r="A541" s="51"/>
      <c r="B541" s="48"/>
    </row>
    <row r="542" spans="1:2" s="43" customFormat="1" ht="15">
      <c r="A542" s="52"/>
      <c r="B542" s="53"/>
    </row>
    <row r="543" spans="1:2" ht="15">
      <c r="A543" s="51"/>
      <c r="B543" s="48"/>
    </row>
    <row r="544" spans="1:2" ht="15">
      <c r="A544" s="51"/>
      <c r="B544" s="48"/>
    </row>
    <row r="545" spans="1:2" ht="15" customHeight="1">
      <c r="A545" s="51"/>
      <c r="B545" s="48"/>
    </row>
    <row r="546" spans="1:2" ht="15">
      <c r="A546" s="51"/>
      <c r="B546" s="48"/>
    </row>
    <row r="547" spans="1:2" ht="15">
      <c r="A547" s="51"/>
      <c r="B547" s="48"/>
    </row>
    <row r="548" spans="1:2" ht="15.75">
      <c r="A548" s="51"/>
      <c r="B548" s="54"/>
    </row>
    <row r="549" spans="1:2" ht="15">
      <c r="A549" s="51"/>
      <c r="B549" s="48"/>
    </row>
    <row r="550" spans="1:2" ht="15">
      <c r="A550" s="50"/>
      <c r="B550" s="48"/>
    </row>
    <row r="551" spans="1:2" ht="15">
      <c r="A551" s="50"/>
      <c r="B551" s="48"/>
    </row>
    <row r="552" spans="1:2" ht="15">
      <c r="A552" s="50"/>
      <c r="B552" s="48"/>
    </row>
    <row r="553" spans="1:2" ht="15">
      <c r="A553" s="50"/>
      <c r="B553" s="48"/>
    </row>
    <row r="554" spans="1:2" ht="15">
      <c r="A554" s="50"/>
      <c r="B554" s="48"/>
    </row>
    <row r="555" spans="1:2" ht="15">
      <c r="A555" s="50"/>
      <c r="B555" s="48"/>
    </row>
    <row r="556" spans="1:2" ht="15.75">
      <c r="A556" s="50"/>
      <c r="B556" s="54"/>
    </row>
    <row r="557" spans="1:2" ht="15">
      <c r="A557" s="50"/>
      <c r="B557" s="48"/>
    </row>
    <row r="558" spans="1:2" ht="20.25">
      <c r="A558" s="55"/>
      <c r="B558" s="48"/>
    </row>
    <row r="559" spans="1:2" ht="15">
      <c r="A559" s="51"/>
      <c r="B559" s="48"/>
    </row>
    <row r="560" spans="1:2" s="36" customFormat="1" ht="20.25">
      <c r="A560" s="46"/>
      <c r="B560" s="48"/>
    </row>
    <row r="561" spans="1:2" s="4" customFormat="1" ht="15">
      <c r="A561" s="47"/>
      <c r="B561" s="48"/>
    </row>
    <row r="562" spans="1:2" s="4" customFormat="1" ht="15">
      <c r="A562" s="48"/>
      <c r="B562" s="49"/>
    </row>
    <row r="563" s="25" customFormat="1" ht="15">
      <c r="A563"/>
    </row>
    <row r="564" s="25" customFormat="1" ht="15">
      <c r="A564"/>
    </row>
    <row r="565" ht="15">
      <c r="B565" s="25"/>
    </row>
    <row r="566" ht="15">
      <c r="B566" s="25"/>
    </row>
    <row r="567" ht="15.75">
      <c r="B567" s="37"/>
    </row>
    <row r="569" ht="15">
      <c r="A569" s="35"/>
    </row>
    <row r="570" ht="15">
      <c r="A570" s="35"/>
    </row>
    <row r="571" s="35" customFormat="1" ht="15"/>
    <row r="572" s="35" customFormat="1" ht="15">
      <c r="A572"/>
    </row>
    <row r="573" s="35" customFormat="1" ht="15">
      <c r="A573"/>
    </row>
    <row r="575" ht="15.75">
      <c r="B575" s="37"/>
    </row>
    <row r="579" ht="14.25">
      <c r="B579" s="4"/>
    </row>
    <row r="580" ht="14.25">
      <c r="B580" s="4"/>
    </row>
    <row r="581" ht="14.25">
      <c r="B581" s="4"/>
    </row>
    <row r="582" ht="14.25">
      <c r="B582" s="4"/>
    </row>
    <row r="583" ht="42.75" customHeight="1">
      <c r="B583" s="38"/>
    </row>
    <row r="584" ht="14.25">
      <c r="B584" s="4"/>
    </row>
    <row r="585" ht="14.25">
      <c r="B585" s="4"/>
    </row>
    <row r="586" ht="14.25">
      <c r="B586" s="4"/>
    </row>
    <row r="587" ht="14.25">
      <c r="B587" s="4"/>
    </row>
    <row r="588" ht="14.25">
      <c r="B588" s="4"/>
    </row>
    <row r="589" ht="14.25">
      <c r="B589" s="4"/>
    </row>
    <row r="590" ht="14.25">
      <c r="B590" s="4"/>
    </row>
    <row r="591" ht="14.25">
      <c r="B591" s="4"/>
    </row>
    <row r="592" ht="14.25">
      <c r="B592" s="4"/>
    </row>
    <row r="593" ht="14.25">
      <c r="B593" s="4"/>
    </row>
  </sheetData>
  <sheetProtection/>
  <mergeCells count="1">
    <mergeCell ref="A1:B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úrad Horné Saliby</dc:creator>
  <cp:keywords/>
  <dc:description/>
  <cp:lastModifiedBy>LISA</cp:lastModifiedBy>
  <cp:lastPrinted>2017-01-10T13:41:09Z</cp:lastPrinted>
  <dcterms:created xsi:type="dcterms:W3CDTF">2001-11-15T14:26:57Z</dcterms:created>
  <dcterms:modified xsi:type="dcterms:W3CDTF">2017-01-23T10:12:01Z</dcterms:modified>
  <cp:category/>
  <cp:version/>
  <cp:contentType/>
  <cp:contentStatus/>
</cp:coreProperties>
</file>