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Návrh rozpočtu  2020-2021-2022" sheetId="1" r:id="rId1"/>
  </sheets>
  <definedNames/>
  <calcPr fullCalcOnLoad="1"/>
</workbook>
</file>

<file path=xl/sharedStrings.xml><?xml version="1.0" encoding="utf-8"?>
<sst xmlns="http://schemas.openxmlformats.org/spreadsheetml/2006/main" count="470" uniqueCount="344">
  <si>
    <t>Daň z príjmov fyzických osôb</t>
  </si>
  <si>
    <t>zo závislej činnosti a funkčných požitkov</t>
  </si>
  <si>
    <t>Daň z majetku</t>
  </si>
  <si>
    <t>Daň z nehnuteľností - z pozemkov</t>
  </si>
  <si>
    <t>Daň z nehnuteľností - zo stavieb</t>
  </si>
  <si>
    <t>Dane za špecifické služby</t>
  </si>
  <si>
    <t>Daň za psa</t>
  </si>
  <si>
    <t>Daň za užívanie verejného priestranstva</t>
  </si>
  <si>
    <t>Príjmy z vlastníctva obce</t>
  </si>
  <si>
    <t>Administratívne poplatky</t>
  </si>
  <si>
    <t>Správne poplatky</t>
  </si>
  <si>
    <t>Pokuty a penále</t>
  </si>
  <si>
    <t>Poplatky a platby z nepriem. a náh.predaja služieb</t>
  </si>
  <si>
    <t>Kapitálové príjmy</t>
  </si>
  <si>
    <t>Úroky z finančného hospodárenia</t>
  </si>
  <si>
    <t>Ostatné príjmy</t>
  </si>
  <si>
    <t>Výdavky verejnej správy</t>
  </si>
  <si>
    <t xml:space="preserve">platy zamestnancov </t>
  </si>
  <si>
    <t>nemocenské poistenie</t>
  </si>
  <si>
    <t>zdravotné poistenie</t>
  </si>
  <si>
    <t>osobný príplatok</t>
  </si>
  <si>
    <t>610</t>
  </si>
  <si>
    <t>Mzdy, platy, príplatky</t>
  </si>
  <si>
    <t>620</t>
  </si>
  <si>
    <t>Spolu:</t>
  </si>
  <si>
    <t>630</t>
  </si>
  <si>
    <t>Tovary a ďalšie služby</t>
  </si>
  <si>
    <t>elektrická energia</t>
  </si>
  <si>
    <t>knihy, časopisy, noviny</t>
  </si>
  <si>
    <t>634</t>
  </si>
  <si>
    <t>Dopravné - výdavky spoj. s prev. služob. vozidla</t>
  </si>
  <si>
    <t>pohonné hmoty</t>
  </si>
  <si>
    <t>635</t>
  </si>
  <si>
    <t>Rutinná a štandardná údržba</t>
  </si>
  <si>
    <t>636</t>
  </si>
  <si>
    <t>Nájomné za prenájom</t>
  </si>
  <si>
    <t>637</t>
  </si>
  <si>
    <t>Ostatné tovary a služby</t>
  </si>
  <si>
    <t>propagácia a reklama</t>
  </si>
  <si>
    <t>prídel do sociálneho fondu</t>
  </si>
  <si>
    <t>poistenie majetku vo vlastníctve obce</t>
  </si>
  <si>
    <t>odmeny poslancom obecných zastupiteľstiev</t>
  </si>
  <si>
    <t>01.1.2</t>
  </si>
  <si>
    <t>Finančná a rozpočtová oblasť</t>
  </si>
  <si>
    <t>audítorské služby</t>
  </si>
  <si>
    <t>poplatky bankám za vedenie účtov a pod.</t>
  </si>
  <si>
    <t>01.7.0</t>
  </si>
  <si>
    <t>Transakcie verejného dlhu</t>
  </si>
  <si>
    <t>03.2.0</t>
  </si>
  <si>
    <t>Požiarna ochrana</t>
  </si>
  <si>
    <t>špeciálny materiál požiarnej ochrany</t>
  </si>
  <si>
    <t>materiál, ND</t>
  </si>
  <si>
    <t>mzdy</t>
  </si>
  <si>
    <t>04.5.1</t>
  </si>
  <si>
    <t>Cestná doprava</t>
  </si>
  <si>
    <t>oprava a údržba miestnych komunikácií</t>
  </si>
  <si>
    <t>04.7.3</t>
  </si>
  <si>
    <t>Cestovný ruch</t>
  </si>
  <si>
    <t>05.1.0</t>
  </si>
  <si>
    <t>Nakladanie s odpadmi</t>
  </si>
  <si>
    <t>05.2.0</t>
  </si>
  <si>
    <t>materiál</t>
  </si>
  <si>
    <t>06.2.0</t>
  </si>
  <si>
    <t>06.3.0</t>
  </si>
  <si>
    <t>Zásobovanie pitnou vodou</t>
  </si>
  <si>
    <t>pitná voda</t>
  </si>
  <si>
    <t>06.4.0</t>
  </si>
  <si>
    <t>Verejné osvetlenie</t>
  </si>
  <si>
    <t>elektrická energia na VO</t>
  </si>
  <si>
    <t>materiál, výbojky</t>
  </si>
  <si>
    <t>oprava a údržba verejného osvetlenia</t>
  </si>
  <si>
    <t>08.1.0</t>
  </si>
  <si>
    <t>Rekreačné a športové služby</t>
  </si>
  <si>
    <t>tarifný plat</t>
  </si>
  <si>
    <t>08.2.0</t>
  </si>
  <si>
    <t>Kultúrne služby</t>
  </si>
  <si>
    <t>transfer pre MO Matice slovenskej</t>
  </si>
  <si>
    <t>08.2.0.5</t>
  </si>
  <si>
    <t>Knižnica</t>
  </si>
  <si>
    <t>knihy do knižnice</t>
  </si>
  <si>
    <t>08.2.0.8</t>
  </si>
  <si>
    <t>Národnostná kultúra</t>
  </si>
  <si>
    <t>transfer pre CSEMADOK</t>
  </si>
  <si>
    <t>08.2.0.9</t>
  </si>
  <si>
    <t>Ostatné kultúrne služby</t>
  </si>
  <si>
    <t>materiál k sobášom, uvítaniam</t>
  </si>
  <si>
    <t>oprava miestneho rozhlasu</t>
  </si>
  <si>
    <t>08.4.0</t>
  </si>
  <si>
    <t>Náboženské služby a iné spoločenské služby</t>
  </si>
  <si>
    <t>dom smútku - elektrická energia</t>
  </si>
  <si>
    <t>kopanie a zahrabávanie hrobov</t>
  </si>
  <si>
    <t>09.5.0</t>
  </si>
  <si>
    <t>Vzdelávanie a školenie zamestnancov</t>
  </si>
  <si>
    <t>Zariadenia sociálnych služieb - staroba</t>
  </si>
  <si>
    <t>10.2.0.2</t>
  </si>
  <si>
    <t>Ďalšie sociálne služby - staroba</t>
  </si>
  <si>
    <t>10.7.0</t>
  </si>
  <si>
    <t>Sociálna pomoc občanom v hmotnej núdzi</t>
  </si>
  <si>
    <t>posudky, expertízy, štúdie nesúvisiace s výstavbou</t>
  </si>
  <si>
    <t>odmeny za prácu v ZPOZ</t>
  </si>
  <si>
    <t>čistiace potreby</t>
  </si>
  <si>
    <t>Kapitálové výdavky</t>
  </si>
  <si>
    <t>TK - dane za špecifické služby</t>
  </si>
  <si>
    <t>Daň za ubytovacie služby v rekr. zariadeniach</t>
  </si>
  <si>
    <t>Za služby spojené so zberom a uložením odpadu</t>
  </si>
  <si>
    <t>Kapitálové výdavky spolu:</t>
  </si>
  <si>
    <t>Bežné príjmy spolu:</t>
  </si>
  <si>
    <t>Kapitálové príjmy spolu:</t>
  </si>
  <si>
    <t>Bežné výdavky spolu:</t>
  </si>
  <si>
    <t>Transfery do rozpočtu obce</t>
  </si>
  <si>
    <t>01.3.3</t>
  </si>
  <si>
    <t>Matrika</t>
  </si>
  <si>
    <t>04.4.3</t>
  </si>
  <si>
    <t>Výstavba - stavebný poriadok</t>
  </si>
  <si>
    <t>telef. popl. - mobil</t>
  </si>
  <si>
    <t>Klub dôchodcov - príspevok</t>
  </si>
  <si>
    <t>09.1.2.1</t>
  </si>
  <si>
    <t>09.1.1.1</t>
  </si>
  <si>
    <t>Slov. zväz zdrav. postihnutých - príspevok</t>
  </si>
  <si>
    <t>starobné poistenie</t>
  </si>
  <si>
    <t>príspevok v nezamestnanosti</t>
  </si>
  <si>
    <t>04.1.1</t>
  </si>
  <si>
    <t>Ekonomická klasifikácia príjmov</t>
  </si>
  <si>
    <t>invalidné poistenie</t>
  </si>
  <si>
    <t>poistenie v nezamestnanosti</t>
  </si>
  <si>
    <t>všeobecný materiál</t>
  </si>
  <si>
    <t>poistne v nezamestnanosti</t>
  </si>
  <si>
    <t>poistné do rezervneho fondu</t>
  </si>
  <si>
    <t>poplatky, odvody, dane</t>
  </si>
  <si>
    <t>poistenié do rezervneho fondu</t>
  </si>
  <si>
    <t>rutinná a štandardná údržba výpočtovej techniky</t>
  </si>
  <si>
    <t>poistenie do rezervného fondu</t>
  </si>
  <si>
    <t xml:space="preserve">účastnícky poplatok na semináre, školenia </t>
  </si>
  <si>
    <t>Fun. klas.</t>
  </si>
  <si>
    <t>V  ý  d  a  v  k  o  v  á      č  a  s  ť</t>
  </si>
  <si>
    <t xml:space="preserve">     Ekonomická klasifikácia výdavkov</t>
  </si>
  <si>
    <t>podpora zar.na športovú činnosť - futbalový oddiel</t>
  </si>
  <si>
    <t>zmluvné poistenie vozidiel</t>
  </si>
  <si>
    <t>karty, známky, poplatky</t>
  </si>
  <si>
    <t>úrazové poistenie</t>
  </si>
  <si>
    <t>rutinná a štandard. údržba</t>
  </si>
  <si>
    <t>oprava a údržba</t>
  </si>
  <si>
    <t>Príjmy z prenajatých pozemkov + zveľaď. areálu TK</t>
  </si>
  <si>
    <t>poštovné</t>
  </si>
  <si>
    <t>členský príspevok do združenia matrikárok</t>
  </si>
  <si>
    <t>koncesionársky poplatok</t>
  </si>
  <si>
    <t>najomné za prenájom oceľových fliaš</t>
  </si>
  <si>
    <t>propagácia, reklama a inzercia</t>
  </si>
  <si>
    <t>renovácia pások</t>
  </si>
  <si>
    <t>rutinná a štandard. údržba budov, priestorov</t>
  </si>
  <si>
    <t>transfer pre FIKUSZ</t>
  </si>
  <si>
    <t>cestovné náhrady</t>
  </si>
  <si>
    <t>údržba ubyt. zariad., parkových plôch, objektov,</t>
  </si>
  <si>
    <t>09.6.0.1</t>
  </si>
  <si>
    <t>Daň za predajné automaty</t>
  </si>
  <si>
    <t>Školské stravovanie v MŠ a ZŠ</t>
  </si>
  <si>
    <t>oprava a údržba strojov</t>
  </si>
  <si>
    <t xml:space="preserve">bezpečnostná služba </t>
  </si>
  <si>
    <t>10.2.0.1</t>
  </si>
  <si>
    <t>obsluha plynových kotlov</t>
  </si>
  <si>
    <t>Opatrovateľská služba</t>
  </si>
  <si>
    <t>Pokuty ostatné</t>
  </si>
  <si>
    <t xml:space="preserve">kolkové známky </t>
  </si>
  <si>
    <t>odvoz odpadkov</t>
  </si>
  <si>
    <t>údržba výpočtovej techniky</t>
  </si>
  <si>
    <t>budov, priestorov</t>
  </si>
  <si>
    <t>05.6.0</t>
  </si>
  <si>
    <t>potraviny - Andersenova noc</t>
  </si>
  <si>
    <t xml:space="preserve">interiérové zariadenie </t>
  </si>
  <si>
    <t>elektrická energia, zemný plyn</t>
  </si>
  <si>
    <t>renovácia pások a tonerov</t>
  </si>
  <si>
    <t>čistiace potreby, hyg.a dezin.potreby,materiál,DHM</t>
  </si>
  <si>
    <t>kanc.potr.,materiál,papier,čist.potr.,tlačivá,stravovanie zamestnancov</t>
  </si>
  <si>
    <t>reprezentačné výdavky</t>
  </si>
  <si>
    <t>servis, údržba a oprava služobného vozidla</t>
  </si>
  <si>
    <t>pokuty a penále</t>
  </si>
  <si>
    <t>cestovné</t>
  </si>
  <si>
    <t>oprava elektrospotrebičov /pračky, kosačky/</t>
  </si>
  <si>
    <t>materiál, nákup DHM, čist. a hyg. potreby</t>
  </si>
  <si>
    <t>údržba budov, objektov</t>
  </si>
  <si>
    <t>Príjmy z prenajatých budov, priestorov a objektov</t>
  </si>
  <si>
    <t>Poplatky a platby za predaj výrobkov,tovarov a sluzieb</t>
  </si>
  <si>
    <t>Príjmy z odvodov z hazardných hier</t>
  </si>
  <si>
    <t>splácanie istiny tuzem.bank.úverov</t>
  </si>
  <si>
    <t>energie</t>
  </si>
  <si>
    <t>zdravotné poistenie - ostat.poisťovne</t>
  </si>
  <si>
    <t>pracovné odevy</t>
  </si>
  <si>
    <t>všeobecné služby</t>
  </si>
  <si>
    <t>odmeny zamestnancov mimoprac.pomeru</t>
  </si>
  <si>
    <t>údržba strojov, prístrojov</t>
  </si>
  <si>
    <t>údržba prevádz.strojov, prístrojov</t>
  </si>
  <si>
    <t>poplatky a odvody</t>
  </si>
  <si>
    <t>odmeny zamestnancov mimoprac. pomeru</t>
  </si>
  <si>
    <t>vedenie obecnej a pamätnej kroniky</t>
  </si>
  <si>
    <t>dom smútku - materiál, čistiace potreby</t>
  </si>
  <si>
    <t xml:space="preserve">špeciálne služby </t>
  </si>
  <si>
    <t>Poplatky za MŠ, ŠKD, ŠJ</t>
  </si>
  <si>
    <t>Vratky za energie</t>
  </si>
  <si>
    <t>štandardná údržba špec.strojov</t>
  </si>
  <si>
    <t>príspevok cirkvám</t>
  </si>
  <si>
    <t>revízie plyn. kotlov</t>
  </si>
  <si>
    <t>Finančné operácie - príjmy</t>
  </si>
  <si>
    <t>Finančné operácie príjmy spolu:</t>
  </si>
  <si>
    <t>Finančné operácie - výdavky</t>
  </si>
  <si>
    <t>odmeny skladníka CO</t>
  </si>
  <si>
    <t>matričná činnosť</t>
  </si>
  <si>
    <t>hlásenie pobytu...obyvateľov</t>
  </si>
  <si>
    <t>strava HN</t>
  </si>
  <si>
    <t>dopravné</t>
  </si>
  <si>
    <t>školské potreby</t>
  </si>
  <si>
    <t>vzdelávacie poukazy</t>
  </si>
  <si>
    <t>stavebný úrad</t>
  </si>
  <si>
    <t>starostlivosť o životné prostredie</t>
  </si>
  <si>
    <t>cestné hospodárstvo</t>
  </si>
  <si>
    <t>prenesené kompetencie</t>
  </si>
  <si>
    <t>Špeciálny stavebný úrad</t>
  </si>
  <si>
    <t>spolu:</t>
  </si>
  <si>
    <t>strava pre deti v HN</t>
  </si>
  <si>
    <t>odvody</t>
  </si>
  <si>
    <t>tovary a služby</t>
  </si>
  <si>
    <t>Predškolská výchova - MŠ s VJM</t>
  </si>
  <si>
    <t>Predškolská výchova - MŠ</t>
  </si>
  <si>
    <t>ZŠ s MŠ</t>
  </si>
  <si>
    <t>ZŠ s MŠ s VJM</t>
  </si>
  <si>
    <t>09.5.0.1</t>
  </si>
  <si>
    <t>Školský klub detí - ZŠ</t>
  </si>
  <si>
    <t>Školský klub detí - ZŠ s VJM</t>
  </si>
  <si>
    <t>splácanie istiny tuzem.ostat.úverov - ŠFRB (1,2)</t>
  </si>
  <si>
    <t>splácanie istiny tuzem.ostat.úverov - ŠFRB (3)</t>
  </si>
  <si>
    <t>splácanie istiny tuzem.ostat.úverov - ŠFRB (4)</t>
  </si>
  <si>
    <t>splácanie istiny tuzem.ostat.úverov - ŠFRB (5)</t>
  </si>
  <si>
    <t>splácanie istiny tuzem.ostat.úverov - ŠFRB (6)</t>
  </si>
  <si>
    <t>splácanie istiny tuzem.ostat.úverov - ŠFRB (7)</t>
  </si>
  <si>
    <t>stavebný úrad Váhovce</t>
  </si>
  <si>
    <t>knihy, časopisy, publikácie</t>
  </si>
  <si>
    <t>ošatenie</t>
  </si>
  <si>
    <t>02.2.0</t>
  </si>
  <si>
    <t>Civilná ochrana</t>
  </si>
  <si>
    <t>služby CO</t>
  </si>
  <si>
    <t>kancelárske potreby, materiál</t>
  </si>
  <si>
    <t>renovácia pások, tonerov</t>
  </si>
  <si>
    <t>mesiac úcty k starším</t>
  </si>
  <si>
    <t>09.8.0</t>
  </si>
  <si>
    <t>MŠ účelové prostr. na výchovu a vzdelávanie</t>
  </si>
  <si>
    <t>tel.popl.,mobil,rozhlas,TV</t>
  </si>
  <si>
    <t>nájomné za prenájom pozemkov</t>
  </si>
  <si>
    <t>všeob.služ:revízie a kontroly,renov.tonerov,viazanie z.z.,zhot.kľúčov</t>
  </si>
  <si>
    <t>špec. služby:právne,ochr.obj.,CO služby, služby BOZP</t>
  </si>
  <si>
    <t>stravovanie zamestnancov</t>
  </si>
  <si>
    <t>školenia, semináre</t>
  </si>
  <si>
    <t>Hlásenie pobytu a registr. obyvateľov</t>
  </si>
  <si>
    <t>poplatok za odber podzemných vôd na TK</t>
  </si>
  <si>
    <t>údržba zelene, parkov</t>
  </si>
  <si>
    <t>stavebný úrad Veľká Mača</t>
  </si>
  <si>
    <t>starostlivosť o životné prostredie Váhovce</t>
  </si>
  <si>
    <t>starostlivosť o životné prostredie Veľká Mača</t>
  </si>
  <si>
    <t>cestné hospodárstvo Váhovce</t>
  </si>
  <si>
    <t>cestné hospodárstvo Veľká Mača</t>
  </si>
  <si>
    <t>odmeny</t>
  </si>
  <si>
    <t>mzda + odvody</t>
  </si>
  <si>
    <t>rutinnná a štandardná údržba výpočtovej techniky</t>
  </si>
  <si>
    <t>bežné transfery na členské príspevky(ZMOS,GA-SA,MR,MAS)</t>
  </si>
  <si>
    <t>dom smútku - prev.stroje</t>
  </si>
  <si>
    <t>splácanie úrokov - banke (651002)</t>
  </si>
  <si>
    <t>splácanie úrokov - ŠFRB (651003)</t>
  </si>
  <si>
    <t>poplatky bankám súvisiace s úverom (653001)</t>
  </si>
  <si>
    <t>jednorázové dávky pre rodinu a deti</t>
  </si>
  <si>
    <t xml:space="preserve">tovary a služby ZŠ s MŠ a ZŠ </t>
  </si>
  <si>
    <t>Ing. Pavol Dobosy</t>
  </si>
  <si>
    <t xml:space="preserve">   starosta obce</t>
  </si>
  <si>
    <t>Ochrana prírody ŽP</t>
  </si>
  <si>
    <t>Školenie vodičov</t>
  </si>
  <si>
    <t>Bežné príjmy</t>
  </si>
  <si>
    <t>Bežné výdavky</t>
  </si>
  <si>
    <t>Finančné operácie príjmy</t>
  </si>
  <si>
    <t>Finančné operácie výdavky</t>
  </si>
  <si>
    <t>priečinku na pošte</t>
  </si>
  <si>
    <t>finančné prostriedky na vzdel.-soc.znevýh.prostredia</t>
  </si>
  <si>
    <t>Príjmy z nájomných bytov</t>
  </si>
  <si>
    <t>podpora zar. na športovú činnosť - klub koniarov</t>
  </si>
  <si>
    <t>09.5.0.2</t>
  </si>
  <si>
    <t>Centrá voľného času</t>
  </si>
  <si>
    <t>é</t>
  </si>
  <si>
    <t>prevádzkovanie kanalizácie</t>
  </si>
  <si>
    <t>Bežný prebytok/schodok</t>
  </si>
  <si>
    <t>Kapitálový prebytok/schodok</t>
  </si>
  <si>
    <t>odmena skladníka CO</t>
  </si>
  <si>
    <t>podpora drobnochavateľov</t>
  </si>
  <si>
    <t>Rozdiel</t>
  </si>
  <si>
    <t>Ing. Dobosy Pavol</t>
  </si>
  <si>
    <t xml:space="preserve">      starosta obce</t>
  </si>
  <si>
    <t>asistent učiteľa</t>
  </si>
  <si>
    <t>prípsevok na učebnice</t>
  </si>
  <si>
    <t>podpora zar. Na športovú činnosť-Hornosalibská des.</t>
  </si>
  <si>
    <t>podpora zar. na športovú činnosť - SKMK</t>
  </si>
  <si>
    <t>štúdie, expertízy, posudky,projekty</t>
  </si>
  <si>
    <t>Oprava miestnych komunikácií</t>
  </si>
  <si>
    <t>Finančné operácie</t>
  </si>
  <si>
    <t>podpora zar. na športovú činnosť - kynlologický klub</t>
  </si>
  <si>
    <t>-</t>
  </si>
  <si>
    <t>01.1.1</t>
  </si>
  <si>
    <t xml:space="preserve">Príspevok zamestnávateľa do poisťovní </t>
  </si>
  <si>
    <t>softvér, aktualizácie, kamerový systém</t>
  </si>
  <si>
    <t>školenie, kurzy, semináre</t>
  </si>
  <si>
    <t>Všeobecná ekonomická, obchodná a pracovná oblasť-Dom služieb</t>
  </si>
  <si>
    <t xml:space="preserve">prev.stroje, prístroje, zariadenia </t>
  </si>
  <si>
    <t>nákup smetných nádob, kontajnerov</t>
  </si>
  <si>
    <t>chemický rozbor vody, špec.služby</t>
  </si>
  <si>
    <t>VO - služby</t>
  </si>
  <si>
    <t>podpora zar. Na športovú činnosť - strelecký klub</t>
  </si>
  <si>
    <t>interiérové vybavenie KD</t>
  </si>
  <si>
    <t>odmeny, prac.pomer+odvody</t>
  </si>
  <si>
    <t>príspevok na školu v prírode</t>
  </si>
  <si>
    <t>príspevok na lyžiarsky kurz</t>
  </si>
  <si>
    <t>daň z úrokov</t>
  </si>
  <si>
    <t>úrad pre elektr. Kom.</t>
  </si>
  <si>
    <t>Nakladanie s odpadovými vodami - ČOV</t>
  </si>
  <si>
    <t>Rozvoj obce a verejné obstarávanie</t>
  </si>
  <si>
    <t>energie - kamerový systém</t>
  </si>
  <si>
    <t>Odbočenie na verejnom vodovode - /nové domy/</t>
  </si>
  <si>
    <t>jednotlivcovi</t>
  </si>
  <si>
    <t>podpora zar. na športovú činnosť - Klub slovenských turistov H.S.</t>
  </si>
  <si>
    <t>Rekonštrukcia požiarnej zbrojnice</t>
  </si>
  <si>
    <t>Zlepšenie kompetencií žiakov ZŠ</t>
  </si>
  <si>
    <t>Projektová dok. a geodet. zameranie Cyklotrasa</t>
  </si>
  <si>
    <t>APOVKA MAMOVKA</t>
  </si>
  <si>
    <t>Obec Horné Saliby</t>
  </si>
  <si>
    <t>plat starostu a hlavného kontrolóra</t>
  </si>
  <si>
    <t>výpočtová technika</t>
  </si>
  <si>
    <t>06.6.0</t>
  </si>
  <si>
    <t xml:space="preserve">budov,objektov </t>
  </si>
  <si>
    <t>prevádzkové stroje, prístroje,zariad., techn.</t>
  </si>
  <si>
    <t>prevádzkových strojov, pristrojov, zariadení, techniky</t>
  </si>
  <si>
    <t>Bývanie - Obecné nájomné byty</t>
  </si>
  <si>
    <t>07.6.0</t>
  </si>
  <si>
    <t>Zdravotné stredisko</t>
  </si>
  <si>
    <t>údržba domu smútku a cintorína</t>
  </si>
  <si>
    <t>Detské ihrisko MŠ</t>
  </si>
  <si>
    <t>Obnova okolia autobusovej zastávky</t>
  </si>
  <si>
    <t>Vyvesené dňa: 27.11.2019</t>
  </si>
  <si>
    <t>Schválený rozpočet na roky 2020,2021,2022</t>
  </si>
  <si>
    <t>Rozpočet obce Horné Saliby na roky  2020, 2021,2022 bol schválený Obecným zastupiteľstvom v Horných Salibách dňa 16.12.2019</t>
  </si>
  <si>
    <t>Uznesením číslo P VIII/114-2019</t>
  </si>
  <si>
    <t>Zvesené dňa:  12.12.2019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</si>
</sst>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.0\ _S_k_-;\-* #,##0.0\ _S_k_-;_-* &quot;-&quot;?\ _S_k_-;_-@_-"/>
    <numFmt numFmtId="181" formatCode="_-* #,##0.0\ _€_-;\-* #,##0.0\ _€_-;_-* &quot;-&quot;?\ _€_-;_-@_-"/>
    <numFmt numFmtId="182" formatCode="[$-41B]d\.\ mmmm\ yyyy"/>
    <numFmt numFmtId="183" formatCode="0.0"/>
    <numFmt numFmtId="184" formatCode="#,##0.00\ &quot;EUR&quot;"/>
    <numFmt numFmtId="185" formatCode="#,##0.0\ &quot;EUR&quot;"/>
    <numFmt numFmtId="186" formatCode="#,##0\ &quot;EUR&quot;"/>
    <numFmt numFmtId="187" formatCode="_-* #,##0.0\ _€_-;\-* #,##0.0\ _€_-;_-* &quot;-&quot;??\ _€_-;_-@_-"/>
    <numFmt numFmtId="188" formatCode="_-* #,##0\ _€_-;\-* #,##0\ _€_-;_-* &quot;-&quot;??\ _€_-;_-@_-"/>
  </numFmts>
  <fonts count="62">
    <font>
      <sz val="10"/>
      <name val="Arial CE"/>
      <family val="0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i/>
      <sz val="12"/>
      <name val="Arial CE"/>
      <family val="2"/>
    </font>
    <font>
      <b/>
      <i/>
      <sz val="14"/>
      <name val="Arial CE"/>
      <family val="2"/>
    </font>
    <font>
      <b/>
      <sz val="17"/>
      <name val="Arial CE"/>
      <family val="2"/>
    </font>
    <font>
      <b/>
      <sz val="12"/>
      <name val="Arial CE"/>
      <family val="2"/>
    </font>
    <font>
      <b/>
      <i/>
      <sz val="13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6"/>
      <name val="Arial CE"/>
      <family val="2"/>
    </font>
    <font>
      <sz val="11"/>
      <color indexed="9"/>
      <name val="Arial CE"/>
      <family val="2"/>
    </font>
    <font>
      <b/>
      <sz val="16"/>
      <color indexed="9"/>
      <name val="Arial CE"/>
      <family val="2"/>
    </font>
    <font>
      <sz val="12"/>
      <color indexed="9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b/>
      <sz val="11"/>
      <color indexed="10"/>
      <name val="Arial CE"/>
      <family val="2"/>
    </font>
    <font>
      <sz val="8"/>
      <name val="Arial CE"/>
      <family val="2"/>
    </font>
    <font>
      <b/>
      <i/>
      <u val="single"/>
      <sz val="12"/>
      <name val="Arial CE"/>
      <family val="2"/>
    </font>
    <font>
      <b/>
      <i/>
      <u val="single"/>
      <sz val="11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11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8" applyNumberFormat="0" applyAlignment="0" applyProtection="0"/>
    <xf numFmtId="0" fontId="56" fillId="24" borderId="8" applyNumberFormat="0" applyAlignment="0" applyProtection="0"/>
    <xf numFmtId="0" fontId="57" fillId="24" borderId="9" applyNumberFormat="0" applyAlignment="0" applyProtection="0"/>
    <xf numFmtId="0" fontId="58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wrapText="1"/>
    </xf>
    <xf numFmtId="43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/>
    </xf>
    <xf numFmtId="43" fontId="1" fillId="0" borderId="10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9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79" fontId="10" fillId="0" borderId="0" xfId="33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3" fillId="0" borderId="0" xfId="0" applyNumberFormat="1" applyFont="1" applyFill="1" applyAlignment="1">
      <alignment/>
    </xf>
    <xf numFmtId="43" fontId="1" fillId="0" borderId="0" xfId="0" applyNumberFormat="1" applyFont="1" applyFill="1" applyBorder="1" applyAlignment="1">
      <alignment/>
    </xf>
    <xf numFmtId="43" fontId="10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Border="1" applyAlignment="1">
      <alignment/>
    </xf>
    <xf numFmtId="43" fontId="2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43" fontId="3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179" fontId="10" fillId="0" borderId="0" xfId="33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22" fillId="32" borderId="0" xfId="0" applyFont="1" applyFill="1" applyAlignment="1">
      <alignment/>
    </xf>
    <xf numFmtId="0" fontId="23" fillId="32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23" fillId="32" borderId="0" xfId="0" applyFont="1" applyFill="1" applyAlignment="1">
      <alignment/>
    </xf>
    <xf numFmtId="43" fontId="1" fillId="32" borderId="0" xfId="0" applyNumberFormat="1" applyFont="1" applyFill="1" applyAlignment="1">
      <alignment/>
    </xf>
    <xf numFmtId="0" fontId="60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0" xfId="0" applyNumberFormat="1" applyFont="1" applyAlignment="1">
      <alignment/>
    </xf>
    <xf numFmtId="0" fontId="10" fillId="0" borderId="0" xfId="0" applyFont="1" applyAlignment="1">
      <alignment horizontal="left" wrapText="1"/>
    </xf>
    <xf numFmtId="43" fontId="1" fillId="0" borderId="0" xfId="0" applyNumberFormat="1" applyFont="1" applyFill="1" applyBorder="1" applyAlignment="1">
      <alignment/>
    </xf>
    <xf numFmtId="43" fontId="3" fillId="32" borderId="12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9" fontId="24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19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61" fillId="0" borderId="0" xfId="0" applyNumberFormat="1" applyFont="1" applyFill="1" applyBorder="1" applyAlignment="1">
      <alignment/>
    </xf>
    <xf numFmtId="179" fontId="3" fillId="32" borderId="0" xfId="0" applyNumberFormat="1" applyFont="1" applyFill="1" applyAlignment="1">
      <alignment/>
    </xf>
    <xf numFmtId="43" fontId="3" fillId="32" borderId="12" xfId="0" applyNumberFormat="1" applyFont="1" applyFill="1" applyBorder="1" applyAlignment="1">
      <alignment/>
    </xf>
    <xf numFmtId="43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3" fontId="3" fillId="32" borderId="12" xfId="0" applyNumberFormat="1" applyFont="1" applyFill="1" applyBorder="1" applyAlignment="1">
      <alignment/>
    </xf>
    <xf numFmtId="2" fontId="3" fillId="32" borderId="12" xfId="0" applyNumberFormat="1" applyFont="1" applyFill="1" applyBorder="1" applyAlignment="1">
      <alignment/>
    </xf>
    <xf numFmtId="43" fontId="1" fillId="32" borderId="0" xfId="0" applyNumberFormat="1" applyFont="1" applyFill="1" applyAlignment="1">
      <alignment/>
    </xf>
    <xf numFmtId="43" fontId="1" fillId="32" borderId="0" xfId="0" applyNumberFormat="1" applyFont="1" applyFill="1" applyAlignment="1">
      <alignment/>
    </xf>
    <xf numFmtId="43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179" fontId="0" fillId="32" borderId="12" xfId="0" applyNumberFormat="1" applyFont="1" applyFill="1" applyBorder="1" applyAlignment="1">
      <alignment/>
    </xf>
    <xf numFmtId="179" fontId="0" fillId="32" borderId="12" xfId="0" applyNumberFormat="1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43" fontId="3" fillId="32" borderId="12" xfId="0" applyNumberFormat="1" applyFont="1" applyFill="1" applyBorder="1" applyAlignment="1">
      <alignment horizontal="center"/>
    </xf>
    <xf numFmtId="2" fontId="3" fillId="32" borderId="12" xfId="0" applyNumberFormat="1" applyFont="1" applyFill="1" applyBorder="1" applyAlignment="1">
      <alignment horizontal="left" indent="5"/>
    </xf>
    <xf numFmtId="43" fontId="3" fillId="32" borderId="12" xfId="0" applyNumberFormat="1" applyFont="1" applyFill="1" applyBorder="1" applyAlignment="1">
      <alignment/>
    </xf>
    <xf numFmtId="43" fontId="3" fillId="32" borderId="0" xfId="0" applyNumberFormat="1" applyFont="1" applyFill="1" applyAlignment="1">
      <alignment/>
    </xf>
    <xf numFmtId="43" fontId="3" fillId="32" borderId="12" xfId="0" applyNumberFormat="1" applyFont="1" applyFill="1" applyBorder="1" applyAlignment="1">
      <alignment horizontal="center"/>
    </xf>
    <xf numFmtId="43" fontId="1" fillId="32" borderId="0" xfId="0" applyNumberFormat="1" applyFont="1" applyFill="1" applyBorder="1" applyAlignment="1">
      <alignment horizontal="center"/>
    </xf>
    <xf numFmtId="43" fontId="1" fillId="32" borderId="0" xfId="0" applyNumberFormat="1" applyFont="1" applyFill="1" applyBorder="1" applyAlignment="1">
      <alignment/>
    </xf>
    <xf numFmtId="43" fontId="1" fillId="32" borderId="0" xfId="0" applyNumberFormat="1" applyFont="1" applyFill="1" applyBorder="1" applyAlignment="1">
      <alignment/>
    </xf>
    <xf numFmtId="43" fontId="3" fillId="32" borderId="12" xfId="0" applyNumberFormat="1" applyFont="1" applyFill="1" applyBorder="1" applyAlignment="1">
      <alignment/>
    </xf>
    <xf numFmtId="43" fontId="60" fillId="32" borderId="12" xfId="0" applyNumberFormat="1" applyFont="1" applyFill="1" applyBorder="1" applyAlignment="1">
      <alignment/>
    </xf>
    <xf numFmtId="2" fontId="3" fillId="32" borderId="12" xfId="0" applyNumberFormat="1" applyFont="1" applyFill="1" applyBorder="1" applyAlignment="1">
      <alignment horizontal="right" indent="1"/>
    </xf>
    <xf numFmtId="43" fontId="3" fillId="32" borderId="0" xfId="0" applyNumberFormat="1" applyFont="1" applyFill="1" applyBorder="1" applyAlignment="1">
      <alignment/>
    </xf>
    <xf numFmtId="2" fontId="3" fillId="32" borderId="12" xfId="0" applyNumberFormat="1" applyFont="1" applyFill="1" applyBorder="1" applyAlignment="1">
      <alignment horizontal="center"/>
    </xf>
    <xf numFmtId="43" fontId="0" fillId="32" borderId="0" xfId="0" applyNumberFormat="1" applyFill="1" applyAlignment="1">
      <alignment/>
    </xf>
    <xf numFmtId="43" fontId="1" fillId="32" borderId="10" xfId="0" applyNumberFormat="1" applyFont="1" applyFill="1" applyBorder="1" applyAlignment="1">
      <alignment/>
    </xf>
    <xf numFmtId="43" fontId="1" fillId="32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6"/>
  <sheetViews>
    <sheetView tabSelected="1" zoomScale="96" zoomScaleNormal="96" zoomScalePageLayoutView="0" workbookViewId="0" topLeftCell="A1">
      <selection activeCell="B3" sqref="B3"/>
    </sheetView>
  </sheetViews>
  <sheetFormatPr defaultColWidth="9.00390625" defaultRowHeight="12.75"/>
  <cols>
    <col min="1" max="1" width="8.125" style="0" customWidth="1"/>
    <col min="2" max="2" width="53.625" style="0" customWidth="1"/>
    <col min="3" max="3" width="16.625" style="100" customWidth="1"/>
    <col min="4" max="4" width="18.25390625" style="0" hidden="1" customWidth="1"/>
    <col min="5" max="7" width="20.00390625" style="0" bestFit="1" customWidth="1"/>
    <col min="8" max="9" width="16.75390625" style="0" bestFit="1" customWidth="1"/>
  </cols>
  <sheetData>
    <row r="1" spans="1:3" s="1" customFormat="1" ht="20.25" customHeight="1">
      <c r="A1" s="145" t="s">
        <v>340</v>
      </c>
      <c r="B1" s="145"/>
      <c r="C1" s="104" t="s">
        <v>326</v>
      </c>
    </row>
    <row r="2" spans="1:2" s="1" customFormat="1" ht="14.25" customHeight="1">
      <c r="A2" s="29"/>
      <c r="B2" s="29"/>
    </row>
    <row r="3" spans="1:6" s="4" customFormat="1" ht="35.25" customHeight="1" thickBot="1">
      <c r="A3" s="9"/>
      <c r="B3" s="28" t="s">
        <v>122</v>
      </c>
      <c r="C3" s="8">
        <v>2020</v>
      </c>
      <c r="D3" s="34">
        <v>2014</v>
      </c>
      <c r="E3" s="34">
        <v>2021</v>
      </c>
      <c r="F3" s="34">
        <v>2022</v>
      </c>
    </row>
    <row r="4" spans="1:2" s="4" customFormat="1" ht="15">
      <c r="A4" s="17"/>
      <c r="B4" s="1"/>
    </row>
    <row r="5" spans="1:2" s="1" customFormat="1" ht="15">
      <c r="A5" s="18">
        <v>111</v>
      </c>
      <c r="B5" s="5" t="s">
        <v>0</v>
      </c>
    </row>
    <row r="6" s="4" customFormat="1" ht="14.25">
      <c r="A6" s="14"/>
    </row>
    <row r="7" spans="1:6" s="4" customFormat="1" ht="14.25">
      <c r="A7" s="79">
        <v>111003</v>
      </c>
      <c r="B7" s="80" t="s">
        <v>1</v>
      </c>
      <c r="C7" s="98">
        <v>1118150</v>
      </c>
      <c r="D7" s="98">
        <v>500000</v>
      </c>
      <c r="E7" s="98">
        <v>1118150</v>
      </c>
      <c r="F7" s="98">
        <v>1118150</v>
      </c>
    </row>
    <row r="8" spans="1:6" s="4" customFormat="1" ht="14.25">
      <c r="A8" s="14"/>
      <c r="C8" s="74"/>
      <c r="D8" s="74"/>
      <c r="E8" s="74"/>
      <c r="F8" s="76"/>
    </row>
    <row r="9" spans="1:6" s="4" customFormat="1" ht="15">
      <c r="A9" s="18">
        <v>120</v>
      </c>
      <c r="B9" s="5" t="s">
        <v>2</v>
      </c>
      <c r="C9" s="74"/>
      <c r="D9" s="74"/>
      <c r="E9" s="74"/>
      <c r="F9" s="76"/>
    </row>
    <row r="10" spans="1:6" s="1" customFormat="1" ht="15">
      <c r="A10" s="14"/>
      <c r="B10" s="4"/>
      <c r="C10" s="92"/>
      <c r="D10" s="92"/>
      <c r="E10" s="92"/>
      <c r="F10" s="119"/>
    </row>
    <row r="11" spans="1:6" s="4" customFormat="1" ht="14.25">
      <c r="A11" s="79">
        <v>121001</v>
      </c>
      <c r="B11" s="80" t="s">
        <v>3</v>
      </c>
      <c r="C11" s="98">
        <v>94082.21</v>
      </c>
      <c r="D11" s="98">
        <v>84175</v>
      </c>
      <c r="E11" s="98">
        <v>94082.21</v>
      </c>
      <c r="F11" s="98">
        <v>94082.21</v>
      </c>
    </row>
    <row r="12" spans="1:6" s="4" customFormat="1" ht="14.25">
      <c r="A12" s="79">
        <v>121002</v>
      </c>
      <c r="B12" s="80" t="s">
        <v>4</v>
      </c>
      <c r="C12" s="98">
        <v>41670.6</v>
      </c>
      <c r="D12" s="98">
        <v>32337</v>
      </c>
      <c r="E12" s="98">
        <v>41670.6</v>
      </c>
      <c r="F12" s="98">
        <v>41670.6</v>
      </c>
    </row>
    <row r="13" spans="1:6" s="4" customFormat="1" ht="14.25">
      <c r="A13" s="14"/>
      <c r="C13" s="74"/>
      <c r="D13" s="74"/>
      <c r="E13" s="74"/>
      <c r="F13" s="76"/>
    </row>
    <row r="14" spans="1:6" s="4" customFormat="1" ht="15">
      <c r="A14" s="18">
        <v>133</v>
      </c>
      <c r="B14" s="5" t="s">
        <v>5</v>
      </c>
      <c r="C14" s="74"/>
      <c r="D14" s="74"/>
      <c r="E14" s="74"/>
      <c r="F14" s="76"/>
    </row>
    <row r="15" spans="1:6" s="1" customFormat="1" ht="15">
      <c r="A15" s="14"/>
      <c r="B15" s="4"/>
      <c r="C15" s="92"/>
      <c r="D15" s="92"/>
      <c r="E15" s="92"/>
      <c r="F15" s="119"/>
    </row>
    <row r="16" spans="1:6" s="4" customFormat="1" ht="14.25">
      <c r="A16" s="79">
        <v>133001</v>
      </c>
      <c r="B16" s="80" t="s">
        <v>6</v>
      </c>
      <c r="C16" s="98">
        <v>2200</v>
      </c>
      <c r="D16" s="98">
        <v>1340</v>
      </c>
      <c r="E16" s="98">
        <v>2200</v>
      </c>
      <c r="F16" s="98">
        <v>2200</v>
      </c>
    </row>
    <row r="17" spans="1:6" s="4" customFormat="1" ht="14.25">
      <c r="A17" s="79">
        <v>133004</v>
      </c>
      <c r="B17" s="80" t="s">
        <v>154</v>
      </c>
      <c r="C17" s="98">
        <v>105</v>
      </c>
      <c r="D17" s="98">
        <v>20</v>
      </c>
      <c r="E17" s="98">
        <v>105</v>
      </c>
      <c r="F17" s="98">
        <v>105</v>
      </c>
    </row>
    <row r="18" spans="1:6" s="4" customFormat="1" ht="14.25">
      <c r="A18" s="79">
        <v>133012</v>
      </c>
      <c r="B18" s="80" t="s">
        <v>7</v>
      </c>
      <c r="C18" s="98">
        <v>3500</v>
      </c>
      <c r="D18" s="98">
        <v>2200</v>
      </c>
      <c r="E18" s="98">
        <v>2000</v>
      </c>
      <c r="F18" s="98">
        <v>2000</v>
      </c>
    </row>
    <row r="19" spans="1:6" s="4" customFormat="1" ht="14.25">
      <c r="A19" s="79">
        <v>133013</v>
      </c>
      <c r="B19" s="80" t="s">
        <v>104</v>
      </c>
      <c r="C19" s="98">
        <v>135000</v>
      </c>
      <c r="D19" s="98">
        <v>70000</v>
      </c>
      <c r="E19" s="98">
        <v>135000</v>
      </c>
      <c r="F19" s="98">
        <v>135000</v>
      </c>
    </row>
    <row r="20" spans="1:6" s="4" customFormat="1" ht="14.25">
      <c r="A20" s="14"/>
      <c r="C20" s="74"/>
      <c r="D20" s="74"/>
      <c r="E20" s="74"/>
      <c r="F20" s="76"/>
    </row>
    <row r="21" spans="1:6" s="4" customFormat="1" ht="15">
      <c r="A21" s="18">
        <v>133</v>
      </c>
      <c r="B21" s="5" t="s">
        <v>102</v>
      </c>
      <c r="C21" s="74"/>
      <c r="D21" s="74"/>
      <c r="E21" s="74"/>
      <c r="F21" s="76"/>
    </row>
    <row r="22" spans="1:6" s="1" customFormat="1" ht="15">
      <c r="A22" s="14"/>
      <c r="B22" s="4"/>
      <c r="C22" s="92"/>
      <c r="D22" s="92"/>
      <c r="E22" s="92"/>
      <c r="F22" s="119"/>
    </row>
    <row r="23" spans="1:6" s="4" customFormat="1" ht="14.25">
      <c r="A23" s="79">
        <v>133006</v>
      </c>
      <c r="B23" s="80" t="s">
        <v>103</v>
      </c>
      <c r="C23" s="98">
        <v>10000</v>
      </c>
      <c r="D23" s="98">
        <v>3100</v>
      </c>
      <c r="E23" s="98">
        <v>6000</v>
      </c>
      <c r="F23" s="98">
        <v>6000</v>
      </c>
    </row>
    <row r="24" spans="1:6" s="4" customFormat="1" ht="14.25">
      <c r="A24" s="14"/>
      <c r="C24" s="74"/>
      <c r="D24" s="74"/>
      <c r="E24" s="74"/>
      <c r="F24" s="76"/>
    </row>
    <row r="25" spans="1:6" s="4" customFormat="1" ht="15">
      <c r="A25" s="18">
        <v>212</v>
      </c>
      <c r="B25" s="5" t="s">
        <v>8</v>
      </c>
      <c r="C25" s="74"/>
      <c r="D25" s="74"/>
      <c r="E25" s="74"/>
      <c r="F25" s="76"/>
    </row>
    <row r="26" spans="1:6" s="1" customFormat="1" ht="15">
      <c r="A26" s="14"/>
      <c r="B26" s="4"/>
      <c r="C26" s="92"/>
      <c r="D26" s="92"/>
      <c r="E26" s="92"/>
      <c r="F26" s="119"/>
    </row>
    <row r="27" spans="1:6" s="4" customFormat="1" ht="14.25">
      <c r="A27" s="79">
        <v>212002</v>
      </c>
      <c r="B27" s="80" t="s">
        <v>142</v>
      </c>
      <c r="C27" s="98">
        <v>9050</v>
      </c>
      <c r="D27" s="98">
        <v>6000</v>
      </c>
      <c r="E27" s="98">
        <v>9050</v>
      </c>
      <c r="F27" s="98">
        <v>9050</v>
      </c>
    </row>
    <row r="28" spans="1:6" s="4" customFormat="1" ht="14.25">
      <c r="A28" s="79">
        <v>213003</v>
      </c>
      <c r="B28" s="80" t="s">
        <v>278</v>
      </c>
      <c r="C28" s="98">
        <v>91240</v>
      </c>
      <c r="D28" s="98">
        <v>98195.76</v>
      </c>
      <c r="E28" s="98">
        <v>91240</v>
      </c>
      <c r="F28" s="98">
        <v>91240</v>
      </c>
    </row>
    <row r="29" spans="1:6" s="4" customFormat="1" ht="14.25">
      <c r="A29" s="79">
        <v>212003</v>
      </c>
      <c r="B29" s="80" t="s">
        <v>180</v>
      </c>
      <c r="C29" s="98">
        <v>20038.32</v>
      </c>
      <c r="D29" s="98">
        <v>18038.32</v>
      </c>
      <c r="E29" s="98">
        <v>20038.32</v>
      </c>
      <c r="F29" s="98">
        <v>20038.32</v>
      </c>
    </row>
    <row r="30" spans="1:6" s="4" customFormat="1" ht="14.25">
      <c r="A30" s="14"/>
      <c r="C30" s="74"/>
      <c r="D30" s="74"/>
      <c r="E30" s="74"/>
      <c r="F30" s="76"/>
    </row>
    <row r="31" spans="1:6" s="4" customFormat="1" ht="15">
      <c r="A31" s="18">
        <v>221</v>
      </c>
      <c r="B31" s="5" t="s">
        <v>9</v>
      </c>
      <c r="C31" s="74"/>
      <c r="D31" s="74"/>
      <c r="E31" s="74"/>
      <c r="F31" s="76"/>
    </row>
    <row r="32" spans="1:6" s="1" customFormat="1" ht="15">
      <c r="A32" s="14"/>
      <c r="B32" s="4"/>
      <c r="C32" s="92"/>
      <c r="D32" s="92"/>
      <c r="E32" s="92"/>
      <c r="F32" s="119"/>
    </row>
    <row r="33" spans="1:6" s="4" customFormat="1" ht="14.25">
      <c r="A33" s="79">
        <v>221004</v>
      </c>
      <c r="B33" s="80" t="s">
        <v>10</v>
      </c>
      <c r="C33" s="98">
        <v>10000</v>
      </c>
      <c r="D33" s="98">
        <v>8000</v>
      </c>
      <c r="E33" s="98">
        <v>10000</v>
      </c>
      <c r="F33" s="98">
        <v>10000</v>
      </c>
    </row>
    <row r="34" spans="1:6" s="4" customFormat="1" ht="14.25">
      <c r="A34" s="14"/>
      <c r="C34" s="74"/>
      <c r="D34" s="74"/>
      <c r="E34" s="74"/>
      <c r="F34" s="76"/>
    </row>
    <row r="35" spans="1:6" s="4" customFormat="1" ht="15">
      <c r="A35" s="18">
        <v>222</v>
      </c>
      <c r="B35" s="5" t="s">
        <v>11</v>
      </c>
      <c r="C35" s="74"/>
      <c r="D35" s="74"/>
      <c r="E35" s="74"/>
      <c r="F35" s="76"/>
    </row>
    <row r="36" spans="1:6" s="1" customFormat="1" ht="15">
      <c r="A36" s="14"/>
      <c r="B36" s="4"/>
      <c r="C36" s="92"/>
      <c r="D36" s="92"/>
      <c r="E36" s="92"/>
      <c r="F36" s="119"/>
    </row>
    <row r="37" spans="1:6" s="4" customFormat="1" ht="14.25">
      <c r="A37" s="79">
        <v>222003</v>
      </c>
      <c r="B37" s="80" t="s">
        <v>161</v>
      </c>
      <c r="C37" s="98">
        <v>150</v>
      </c>
      <c r="D37" s="98">
        <v>50</v>
      </c>
      <c r="E37" s="133">
        <v>50</v>
      </c>
      <c r="F37" s="141">
        <v>50</v>
      </c>
    </row>
    <row r="38" spans="1:6" s="4" customFormat="1" ht="14.25">
      <c r="A38" s="14"/>
      <c r="C38" s="74"/>
      <c r="D38" s="74"/>
      <c r="E38" s="74"/>
      <c r="F38" s="76"/>
    </row>
    <row r="39" spans="1:6" s="4" customFormat="1" ht="15">
      <c r="A39" s="18">
        <v>223</v>
      </c>
      <c r="B39" s="5" t="s">
        <v>12</v>
      </c>
      <c r="C39" s="74"/>
      <c r="D39" s="74"/>
      <c r="E39" s="74"/>
      <c r="F39" s="76"/>
    </row>
    <row r="40" spans="1:6" s="1" customFormat="1" ht="15">
      <c r="A40" s="14"/>
      <c r="B40" s="4"/>
      <c r="C40" s="92"/>
      <c r="D40" s="92"/>
      <c r="E40" s="92"/>
      <c r="F40" s="119"/>
    </row>
    <row r="41" spans="1:6" s="4" customFormat="1" ht="14.25">
      <c r="A41" s="79">
        <v>223001</v>
      </c>
      <c r="B41" s="80" t="s">
        <v>181</v>
      </c>
      <c r="C41" s="98">
        <v>57000</v>
      </c>
      <c r="D41" s="98">
        <v>38646</v>
      </c>
      <c r="E41" s="98">
        <v>48646</v>
      </c>
      <c r="F41" s="98">
        <v>48646</v>
      </c>
    </row>
    <row r="42" spans="1:6" s="4" customFormat="1" ht="14.25">
      <c r="A42" s="79">
        <v>223002</v>
      </c>
      <c r="B42" s="80" t="s">
        <v>196</v>
      </c>
      <c r="C42" s="98">
        <v>30000</v>
      </c>
      <c r="D42" s="98">
        <v>19168</v>
      </c>
      <c r="E42" s="98">
        <v>27168</v>
      </c>
      <c r="F42" s="98">
        <v>27168</v>
      </c>
    </row>
    <row r="43" spans="1:6" s="4" customFormat="1" ht="14.25">
      <c r="A43" s="14"/>
      <c r="C43" s="74"/>
      <c r="D43" s="74"/>
      <c r="E43" s="74"/>
      <c r="F43" s="76"/>
    </row>
    <row r="44" spans="1:6" s="1" customFormat="1" ht="15">
      <c r="A44" s="14"/>
      <c r="B44" s="4"/>
      <c r="C44" s="92"/>
      <c r="D44" s="92"/>
      <c r="E44" s="92"/>
      <c r="F44" s="119"/>
    </row>
    <row r="45" spans="1:6" s="4" customFormat="1" ht="15">
      <c r="A45" s="18">
        <v>242</v>
      </c>
      <c r="B45" s="5" t="s">
        <v>14</v>
      </c>
      <c r="C45" s="98">
        <v>220</v>
      </c>
      <c r="D45" s="98">
        <v>140</v>
      </c>
      <c r="E45" s="98">
        <v>220</v>
      </c>
      <c r="F45" s="98">
        <v>220</v>
      </c>
    </row>
    <row r="46" spans="1:6" s="1" customFormat="1" ht="15">
      <c r="A46" s="14"/>
      <c r="B46" s="4"/>
      <c r="C46" s="92"/>
      <c r="D46" s="92"/>
      <c r="E46" s="92"/>
      <c r="F46" s="74"/>
    </row>
    <row r="47" spans="1:6" s="4" customFormat="1" ht="15">
      <c r="A47" s="18">
        <v>292</v>
      </c>
      <c r="B47" s="5" t="s">
        <v>15</v>
      </c>
      <c r="C47" s="74"/>
      <c r="D47" s="74"/>
      <c r="E47" s="74"/>
      <c r="F47" s="74"/>
    </row>
    <row r="48" spans="1:6" s="1" customFormat="1" ht="15">
      <c r="A48" s="17"/>
      <c r="C48" s="92"/>
      <c r="D48" s="92"/>
      <c r="E48" s="92"/>
      <c r="F48" s="74"/>
    </row>
    <row r="49" spans="1:6" s="1" customFormat="1" ht="15">
      <c r="A49" s="79">
        <v>292008</v>
      </c>
      <c r="B49" s="80" t="s">
        <v>182</v>
      </c>
      <c r="C49" s="98">
        <v>700</v>
      </c>
      <c r="D49" s="117">
        <v>100</v>
      </c>
      <c r="E49" s="117">
        <v>500</v>
      </c>
      <c r="F49" s="98">
        <v>500</v>
      </c>
    </row>
    <row r="50" spans="1:6" s="1" customFormat="1" ht="15">
      <c r="A50" s="79">
        <v>292017</v>
      </c>
      <c r="B50" s="80" t="s">
        <v>197</v>
      </c>
      <c r="C50" s="98">
        <v>5500</v>
      </c>
      <c r="D50" s="117">
        <v>1500</v>
      </c>
      <c r="E50" s="117">
        <v>5500</v>
      </c>
      <c r="F50" s="98">
        <v>5500</v>
      </c>
    </row>
    <row r="51" spans="1:6" s="1" customFormat="1" ht="15">
      <c r="A51" s="14"/>
      <c r="B51" s="4"/>
      <c r="C51" s="92"/>
      <c r="D51" s="92"/>
      <c r="E51" s="92"/>
      <c r="F51" s="119"/>
    </row>
    <row r="52" spans="1:6" s="1" customFormat="1" ht="15">
      <c r="A52" s="18">
        <v>313</v>
      </c>
      <c r="B52" s="5" t="s">
        <v>109</v>
      </c>
      <c r="C52" s="92"/>
      <c r="D52" s="92"/>
      <c r="E52" s="92"/>
      <c r="F52" s="119"/>
    </row>
    <row r="53" spans="1:6" s="1" customFormat="1" ht="15">
      <c r="A53" s="17"/>
      <c r="C53" s="92"/>
      <c r="D53" s="92"/>
      <c r="E53" s="92"/>
      <c r="F53" s="119"/>
    </row>
    <row r="54" spans="1:6" s="4" customFormat="1" ht="14.25">
      <c r="A54" s="79">
        <v>312001</v>
      </c>
      <c r="B54" s="80" t="s">
        <v>214</v>
      </c>
      <c r="C54" s="98">
        <v>852582</v>
      </c>
      <c r="D54" s="98">
        <v>524067</v>
      </c>
      <c r="E54" s="98">
        <v>852582</v>
      </c>
      <c r="F54" s="98">
        <v>852582</v>
      </c>
    </row>
    <row r="55" spans="1:6" s="4" customFormat="1" ht="14.25">
      <c r="A55" s="79">
        <v>312001</v>
      </c>
      <c r="B55" s="80" t="s">
        <v>204</v>
      </c>
      <c r="C55" s="98">
        <v>395</v>
      </c>
      <c r="D55" s="117">
        <v>348</v>
      </c>
      <c r="E55" s="117">
        <v>395</v>
      </c>
      <c r="F55" s="117">
        <v>395</v>
      </c>
    </row>
    <row r="56" spans="1:6" s="4" customFormat="1" ht="14.25">
      <c r="A56" s="79">
        <v>312001</v>
      </c>
      <c r="B56" s="80" t="s">
        <v>205</v>
      </c>
      <c r="C56" s="98">
        <v>5121</v>
      </c>
      <c r="D56" s="117">
        <v>3828</v>
      </c>
      <c r="E56" s="117">
        <v>5121</v>
      </c>
      <c r="F56" s="117">
        <v>5121</v>
      </c>
    </row>
    <row r="57" spans="1:6" s="4" customFormat="1" ht="14.25">
      <c r="A57" s="79">
        <v>312001</v>
      </c>
      <c r="B57" s="80" t="s">
        <v>206</v>
      </c>
      <c r="C57" s="98">
        <v>1121</v>
      </c>
      <c r="D57" s="117">
        <v>1064.25</v>
      </c>
      <c r="E57" s="117">
        <v>1121</v>
      </c>
      <c r="F57" s="117">
        <v>1121</v>
      </c>
    </row>
    <row r="58" spans="1:6" s="4" customFormat="1" ht="14.25">
      <c r="A58" s="79">
        <v>312001</v>
      </c>
      <c r="B58" s="80" t="s">
        <v>207</v>
      </c>
      <c r="C58" s="98">
        <v>36200</v>
      </c>
      <c r="D58" s="117">
        <v>3262</v>
      </c>
      <c r="E58" s="117">
        <v>36200</v>
      </c>
      <c r="F58" s="117">
        <v>36200</v>
      </c>
    </row>
    <row r="59" spans="1:6" s="4" customFormat="1" ht="14.25">
      <c r="A59" s="79">
        <v>312001</v>
      </c>
      <c r="B59" s="80" t="s">
        <v>208</v>
      </c>
      <c r="C59" s="98">
        <v>5780</v>
      </c>
      <c r="D59" s="117">
        <v>7597.6</v>
      </c>
      <c r="E59" s="117">
        <v>5780</v>
      </c>
      <c r="F59" s="117">
        <v>5780</v>
      </c>
    </row>
    <row r="60" spans="1:6" s="1" customFormat="1" ht="15">
      <c r="A60" s="79">
        <v>312001</v>
      </c>
      <c r="B60" s="80" t="s">
        <v>209</v>
      </c>
      <c r="C60" s="98">
        <v>200</v>
      </c>
      <c r="D60" s="117">
        <v>768.28</v>
      </c>
      <c r="E60" s="117">
        <v>200</v>
      </c>
      <c r="F60" s="117">
        <v>200</v>
      </c>
    </row>
    <row r="61" spans="1:6" s="1" customFormat="1" ht="15">
      <c r="A61" s="79">
        <v>312001</v>
      </c>
      <c r="B61" s="80" t="s">
        <v>210</v>
      </c>
      <c r="C61" s="98">
        <v>5299</v>
      </c>
      <c r="D61" s="117">
        <v>9031.5</v>
      </c>
      <c r="E61" s="117">
        <v>5299</v>
      </c>
      <c r="F61" s="117">
        <v>5299</v>
      </c>
    </row>
    <row r="62" spans="1:6" s="1" customFormat="1" ht="15">
      <c r="A62" s="79">
        <v>312001</v>
      </c>
      <c r="B62" s="80" t="s">
        <v>312</v>
      </c>
      <c r="C62" s="98">
        <v>5100</v>
      </c>
      <c r="D62" s="117"/>
      <c r="E62" s="117">
        <v>5100</v>
      </c>
      <c r="F62" s="117">
        <v>5100</v>
      </c>
    </row>
    <row r="63" spans="1:6" s="1" customFormat="1" ht="15">
      <c r="A63" s="79">
        <v>312001</v>
      </c>
      <c r="B63" s="80" t="s">
        <v>313</v>
      </c>
      <c r="C63" s="98">
        <v>6500</v>
      </c>
      <c r="D63" s="117"/>
      <c r="E63" s="117">
        <v>6500</v>
      </c>
      <c r="F63" s="117">
        <v>6500</v>
      </c>
    </row>
    <row r="64" spans="1:6" s="1" customFormat="1" ht="15">
      <c r="A64" s="79">
        <v>312001</v>
      </c>
      <c r="B64" s="80" t="s">
        <v>291</v>
      </c>
      <c r="C64" s="98">
        <v>8000</v>
      </c>
      <c r="D64" s="117"/>
      <c r="E64" s="117">
        <v>8000</v>
      </c>
      <c r="F64" s="117">
        <v>8000</v>
      </c>
    </row>
    <row r="65" spans="1:6" s="1" customFormat="1" ht="15">
      <c r="A65" s="79">
        <v>312001</v>
      </c>
      <c r="B65" s="80" t="s">
        <v>292</v>
      </c>
      <c r="C65" s="98">
        <v>1185</v>
      </c>
      <c r="D65" s="117"/>
      <c r="E65" s="117">
        <v>1185</v>
      </c>
      <c r="F65" s="117">
        <v>1185</v>
      </c>
    </row>
    <row r="66" spans="1:6" s="1" customFormat="1" ht="15">
      <c r="A66" s="79">
        <v>312001</v>
      </c>
      <c r="B66" s="80" t="s">
        <v>211</v>
      </c>
      <c r="C66" s="98">
        <v>3651</v>
      </c>
      <c r="D66" s="117">
        <v>2812.71</v>
      </c>
      <c r="E66" s="117">
        <v>3651</v>
      </c>
      <c r="F66" s="117">
        <v>3651</v>
      </c>
    </row>
    <row r="67" spans="1:6" s="1" customFormat="1" ht="15">
      <c r="A67" s="79">
        <v>312001</v>
      </c>
      <c r="B67" s="80" t="s">
        <v>233</v>
      </c>
      <c r="C67" s="98">
        <v>2500</v>
      </c>
      <c r="D67" s="117">
        <v>1454.64</v>
      </c>
      <c r="E67" s="117">
        <v>2500</v>
      </c>
      <c r="F67" s="117">
        <v>2500</v>
      </c>
    </row>
    <row r="68" spans="1:6" s="1" customFormat="1" ht="15">
      <c r="A68" s="79">
        <v>312001</v>
      </c>
      <c r="B68" s="80" t="s">
        <v>253</v>
      </c>
      <c r="C68" s="98">
        <v>2900</v>
      </c>
      <c r="D68" s="117">
        <v>1857.97</v>
      </c>
      <c r="E68" s="117">
        <v>2900</v>
      </c>
      <c r="F68" s="117">
        <v>2900</v>
      </c>
    </row>
    <row r="69" spans="1:6" s="1" customFormat="1" ht="15">
      <c r="A69" s="79">
        <v>312001</v>
      </c>
      <c r="B69" s="80" t="s">
        <v>212</v>
      </c>
      <c r="C69" s="98">
        <v>307</v>
      </c>
      <c r="D69" s="117">
        <v>362.1</v>
      </c>
      <c r="E69" s="117">
        <v>307</v>
      </c>
      <c r="F69" s="117">
        <v>307</v>
      </c>
    </row>
    <row r="70" spans="1:6" s="1" customFormat="1" ht="15">
      <c r="A70" s="79">
        <v>312001</v>
      </c>
      <c r="B70" s="80" t="s">
        <v>254</v>
      </c>
      <c r="C70" s="98">
        <v>67</v>
      </c>
      <c r="D70" s="117">
        <v>97.26</v>
      </c>
      <c r="E70" s="117">
        <v>67</v>
      </c>
      <c r="F70" s="117">
        <v>67</v>
      </c>
    </row>
    <row r="71" spans="1:6" s="1" customFormat="1" ht="15">
      <c r="A71" s="79">
        <v>312001</v>
      </c>
      <c r="B71" s="80" t="s">
        <v>255</v>
      </c>
      <c r="C71" s="98">
        <v>241</v>
      </c>
      <c r="D71" s="117">
        <v>304.82</v>
      </c>
      <c r="E71" s="117">
        <v>241</v>
      </c>
      <c r="F71" s="117">
        <v>241</v>
      </c>
    </row>
    <row r="72" spans="1:6" s="1" customFormat="1" ht="15">
      <c r="A72" s="79">
        <v>312001</v>
      </c>
      <c r="B72" s="80" t="s">
        <v>213</v>
      </c>
      <c r="C72" s="98">
        <v>143</v>
      </c>
      <c r="D72" s="117">
        <v>163.14</v>
      </c>
      <c r="E72" s="117">
        <v>143</v>
      </c>
      <c r="F72" s="117">
        <v>143</v>
      </c>
    </row>
    <row r="73" spans="1:6" s="1" customFormat="1" ht="15">
      <c r="A73" s="79">
        <v>312001</v>
      </c>
      <c r="B73" s="80" t="s">
        <v>256</v>
      </c>
      <c r="C73" s="98">
        <v>95</v>
      </c>
      <c r="D73" s="117">
        <v>106.32</v>
      </c>
      <c r="E73" s="117">
        <v>95</v>
      </c>
      <c r="F73" s="117">
        <v>95</v>
      </c>
    </row>
    <row r="74" spans="1:6" s="1" customFormat="1" ht="15">
      <c r="A74" s="79">
        <v>312001</v>
      </c>
      <c r="B74" s="80" t="s">
        <v>257</v>
      </c>
      <c r="C74" s="98">
        <v>109.73</v>
      </c>
      <c r="D74" s="117">
        <v>135.05</v>
      </c>
      <c r="E74" s="117">
        <v>111.24</v>
      </c>
      <c r="F74" s="117">
        <v>111.24</v>
      </c>
    </row>
    <row r="75" spans="1:6" s="1" customFormat="1" ht="15">
      <c r="A75" s="79">
        <v>312001</v>
      </c>
      <c r="B75" s="80" t="s">
        <v>277</v>
      </c>
      <c r="C75" s="133">
        <v>1250</v>
      </c>
      <c r="D75" s="133"/>
      <c r="E75" s="133">
        <v>1250</v>
      </c>
      <c r="F75" s="139">
        <v>1250</v>
      </c>
    </row>
    <row r="76" spans="1:7" s="1" customFormat="1" ht="15">
      <c r="A76" s="79">
        <v>312001</v>
      </c>
      <c r="B76" s="81" t="s">
        <v>243</v>
      </c>
      <c r="C76" s="98">
        <v>5400</v>
      </c>
      <c r="D76" s="98"/>
      <c r="E76" s="98">
        <v>5400</v>
      </c>
      <c r="F76" s="139">
        <v>5400</v>
      </c>
      <c r="G76" s="56"/>
    </row>
    <row r="77" spans="1:5" s="4" customFormat="1" ht="14.25">
      <c r="A77" s="14"/>
      <c r="C77" s="55"/>
      <c r="D77" s="55"/>
      <c r="E77" s="55"/>
    </row>
    <row r="78" spans="1:6" s="1" customFormat="1" ht="15.75" thickBot="1">
      <c r="A78" s="6"/>
      <c r="B78" s="7" t="s">
        <v>106</v>
      </c>
      <c r="C78" s="57">
        <f>SUM(C7:C76)</f>
        <v>2572752.86</v>
      </c>
      <c r="D78" s="57">
        <f>SUM(D7:D76)</f>
        <v>1440270.7200000002</v>
      </c>
      <c r="E78" s="57">
        <f>SUM(E7:E76)</f>
        <v>2555768.37</v>
      </c>
      <c r="F78" s="57">
        <f>SUM(F7:F76)</f>
        <v>2555768.37</v>
      </c>
    </row>
    <row r="79" s="1" customFormat="1" ht="15">
      <c r="A79" s="17"/>
    </row>
    <row r="80" spans="1:2" s="1" customFormat="1" ht="15.75">
      <c r="A80" s="14"/>
      <c r="B80" s="82" t="s">
        <v>13</v>
      </c>
    </row>
    <row r="81" spans="1:2" s="4" customFormat="1" ht="15">
      <c r="A81" s="14"/>
      <c r="B81" s="15"/>
    </row>
    <row r="82" spans="1:6" s="4" customFormat="1" ht="14.25">
      <c r="A82" s="79"/>
      <c r="B82" s="80" t="s">
        <v>338</v>
      </c>
      <c r="C82" s="98">
        <v>53200</v>
      </c>
      <c r="D82" s="98">
        <v>0</v>
      </c>
      <c r="E82" s="98">
        <v>0</v>
      </c>
      <c r="F82" s="98">
        <v>0</v>
      </c>
    </row>
    <row r="83" spans="1:6" s="4" customFormat="1" ht="14.25">
      <c r="A83" s="79">
        <v>322001</v>
      </c>
      <c r="B83" s="80" t="s">
        <v>323</v>
      </c>
      <c r="C83" s="98">
        <v>226326.07</v>
      </c>
      <c r="D83" s="98">
        <v>0</v>
      </c>
      <c r="E83" s="98">
        <v>0</v>
      </c>
      <c r="F83" s="98">
        <v>0</v>
      </c>
    </row>
    <row r="84" spans="2:6" ht="14.25">
      <c r="B84" s="4"/>
      <c r="C84" s="74"/>
      <c r="D84" s="142"/>
      <c r="E84" s="142"/>
      <c r="F84" s="76"/>
    </row>
    <row r="85" spans="1:6" s="4" customFormat="1" ht="14.25">
      <c r="A85" s="14"/>
      <c r="C85" s="74"/>
      <c r="D85" s="74"/>
      <c r="E85" s="74"/>
      <c r="F85" s="76"/>
    </row>
    <row r="86" spans="1:6" s="4" customFormat="1" ht="15.75" thickBot="1">
      <c r="A86" s="6"/>
      <c r="B86" s="8" t="s">
        <v>107</v>
      </c>
      <c r="C86" s="143">
        <f>SUM(C82:C85)</f>
        <v>279526.07</v>
      </c>
      <c r="D86" s="144">
        <f>SUM(D82:D85)</f>
        <v>0</v>
      </c>
      <c r="E86" s="144">
        <f>SUM(E82:E85)</f>
        <v>0</v>
      </c>
      <c r="F86" s="144">
        <f>SUM(F82:F85)</f>
        <v>0</v>
      </c>
    </row>
    <row r="87" spans="1:6" s="4" customFormat="1" ht="15">
      <c r="A87" s="16"/>
      <c r="B87" s="2"/>
      <c r="C87" s="76"/>
      <c r="D87" s="76"/>
      <c r="E87" s="76"/>
      <c r="F87" s="76"/>
    </row>
    <row r="88" spans="1:6" s="4" customFormat="1" ht="15">
      <c r="A88" s="16"/>
      <c r="B88" s="83" t="s">
        <v>201</v>
      </c>
      <c r="C88" s="76"/>
      <c r="D88" s="76"/>
      <c r="E88" s="76"/>
      <c r="F88" s="76"/>
    </row>
    <row r="89" spans="1:6" s="4" customFormat="1" ht="15">
      <c r="A89" s="16"/>
      <c r="B89" s="2"/>
      <c r="C89" s="76"/>
      <c r="D89" s="76"/>
      <c r="E89" s="76"/>
      <c r="F89" s="76"/>
    </row>
    <row r="90" spans="1:6" s="4" customFormat="1" ht="14.25">
      <c r="A90" s="84"/>
      <c r="B90" s="85" t="s">
        <v>297</v>
      </c>
      <c r="C90" s="98">
        <v>130000</v>
      </c>
      <c r="D90" s="98"/>
      <c r="E90" s="98">
        <v>110000</v>
      </c>
      <c r="F90" s="98">
        <v>110000</v>
      </c>
    </row>
    <row r="91" spans="1:5" s="4" customFormat="1" ht="15">
      <c r="A91" s="16"/>
      <c r="B91" s="2"/>
      <c r="C91" s="55"/>
      <c r="D91" s="55"/>
      <c r="E91" s="55"/>
    </row>
    <row r="92" spans="1:6" s="4" customFormat="1" ht="15.75" thickBot="1">
      <c r="A92" s="6"/>
      <c r="B92" s="8" t="s">
        <v>202</v>
      </c>
      <c r="C92" s="57">
        <v>130000</v>
      </c>
      <c r="D92" s="58">
        <f>SUM(D90:D91)</f>
        <v>0</v>
      </c>
      <c r="E92" s="58">
        <f>SUM(E90:E91)</f>
        <v>110000</v>
      </c>
      <c r="F92" s="58">
        <f>SUM(F90:F91)</f>
        <v>110000</v>
      </c>
    </row>
    <row r="93" spans="1:6" s="4" customFormat="1" ht="15">
      <c r="A93" s="16"/>
      <c r="B93" s="2"/>
      <c r="C93" s="59"/>
      <c r="D93" s="88"/>
      <c r="E93" s="88"/>
      <c r="F93" s="88"/>
    </row>
    <row r="94" spans="1:6" s="4" customFormat="1" ht="15">
      <c r="A94" s="16"/>
      <c r="B94" s="2"/>
      <c r="C94" s="59"/>
      <c r="D94" s="88"/>
      <c r="E94" s="88"/>
      <c r="F94" s="88"/>
    </row>
    <row r="95" spans="1:6" s="4" customFormat="1" ht="15">
      <c r="A95" s="16"/>
      <c r="B95" s="2"/>
      <c r="C95" s="59"/>
      <c r="D95" s="88"/>
      <c r="E95" s="88"/>
      <c r="F95" s="88"/>
    </row>
    <row r="96" spans="1:6" s="4" customFormat="1" ht="15">
      <c r="A96" s="16"/>
      <c r="B96" s="2"/>
      <c r="C96" s="59"/>
      <c r="D96" s="88"/>
      <c r="E96" s="88"/>
      <c r="F96" s="88"/>
    </row>
    <row r="97" spans="1:6" s="4" customFormat="1" ht="15">
      <c r="A97" s="16"/>
      <c r="B97" s="2"/>
      <c r="C97" s="59"/>
      <c r="D97" s="88"/>
      <c r="E97" s="88"/>
      <c r="F97" s="88"/>
    </row>
    <row r="98" spans="1:6" s="4" customFormat="1" ht="15">
      <c r="A98" s="16"/>
      <c r="B98" s="2"/>
      <c r="C98" s="59"/>
      <c r="D98" s="88"/>
      <c r="E98" s="88"/>
      <c r="F98" s="88"/>
    </row>
    <row r="99" spans="1:6" s="4" customFormat="1" ht="15">
      <c r="A99" s="16"/>
      <c r="B99" s="2"/>
      <c r="C99" s="59"/>
      <c r="D99" s="88"/>
      <c r="E99" s="88"/>
      <c r="F99" s="88"/>
    </row>
    <row r="100" spans="1:6" s="4" customFormat="1" ht="15">
      <c r="A100" s="16"/>
      <c r="B100" s="2"/>
      <c r="C100" s="59"/>
      <c r="D100" s="88"/>
      <c r="E100" s="88"/>
      <c r="F100" s="88"/>
    </row>
    <row r="101" spans="1:6" s="4" customFormat="1" ht="15">
      <c r="A101" s="16"/>
      <c r="B101" s="2"/>
      <c r="C101" s="59"/>
      <c r="D101" s="88"/>
      <c r="E101" s="88"/>
      <c r="F101" s="88"/>
    </row>
    <row r="102" spans="1:6" s="4" customFormat="1" ht="15">
      <c r="A102" s="16"/>
      <c r="B102" s="2"/>
      <c r="C102" s="59"/>
      <c r="D102" s="88"/>
      <c r="E102" s="88"/>
      <c r="F102" s="88"/>
    </row>
    <row r="103" spans="1:6" s="4" customFormat="1" ht="15">
      <c r="A103" s="16"/>
      <c r="B103" s="2"/>
      <c r="C103" s="59"/>
      <c r="D103" s="88"/>
      <c r="E103" s="88"/>
      <c r="F103" s="88"/>
    </row>
    <row r="104" spans="1:6" s="4" customFormat="1" ht="15">
      <c r="A104" s="16"/>
      <c r="B104" s="2"/>
      <c r="C104" s="59"/>
      <c r="D104" s="88"/>
      <c r="E104" s="88"/>
      <c r="F104" s="88"/>
    </row>
    <row r="105" spans="1:2" s="1" customFormat="1" ht="16.5">
      <c r="A105" s="14"/>
      <c r="B105" s="21" t="s">
        <v>134</v>
      </c>
    </row>
    <row r="106" s="4" customFormat="1" ht="14.25">
      <c r="A106" s="14"/>
    </row>
    <row r="107" spans="1:6" s="4" customFormat="1" ht="15.75" thickBot="1">
      <c r="A107" s="9" t="s">
        <v>133</v>
      </c>
      <c r="B107" s="3" t="s">
        <v>135</v>
      </c>
      <c r="C107" s="103">
        <v>2020</v>
      </c>
      <c r="D107" s="103"/>
      <c r="E107" s="103">
        <v>2021</v>
      </c>
      <c r="F107" s="103">
        <v>2022</v>
      </c>
    </row>
    <row r="108" spans="1:2" s="1" customFormat="1" ht="15">
      <c r="A108" s="14"/>
      <c r="B108" s="4"/>
    </row>
    <row r="109" spans="1:2" s="4" customFormat="1" ht="15">
      <c r="A109" s="10" t="s">
        <v>300</v>
      </c>
      <c r="B109" s="5" t="s">
        <v>16</v>
      </c>
    </row>
    <row r="110" s="1" customFormat="1" ht="15">
      <c r="A110" s="11"/>
    </row>
    <row r="111" spans="1:2" s="1" customFormat="1" ht="15">
      <c r="A111" s="11" t="s">
        <v>21</v>
      </c>
      <c r="B111" s="1" t="s">
        <v>22</v>
      </c>
    </row>
    <row r="112" spans="1:6" s="1" customFormat="1" ht="15">
      <c r="A112" s="86"/>
      <c r="B112" s="80" t="s">
        <v>17</v>
      </c>
      <c r="C112" s="98">
        <v>117512</v>
      </c>
      <c r="D112" s="117">
        <v>56700</v>
      </c>
      <c r="E112" s="117">
        <v>117512</v>
      </c>
      <c r="F112" s="117">
        <v>117512</v>
      </c>
    </row>
    <row r="113" spans="1:7" s="4" customFormat="1" ht="14.25">
      <c r="A113" s="86"/>
      <c r="B113" s="80" t="s">
        <v>327</v>
      </c>
      <c r="C113" s="98">
        <v>51433.68</v>
      </c>
      <c r="D113" s="98">
        <v>17100</v>
      </c>
      <c r="E113" s="98">
        <v>51433.68</v>
      </c>
      <c r="F113" s="98">
        <v>51433.68</v>
      </c>
      <c r="G113" s="55"/>
    </row>
    <row r="114" spans="1:7" s="4" customFormat="1" ht="14.25">
      <c r="A114" s="86"/>
      <c r="B114" s="80" t="s">
        <v>258</v>
      </c>
      <c r="C114" s="98">
        <v>0</v>
      </c>
      <c r="D114" s="98">
        <v>0</v>
      </c>
      <c r="E114" s="98">
        <v>0</v>
      </c>
      <c r="F114" s="128" t="s">
        <v>299</v>
      </c>
      <c r="G114" s="55"/>
    </row>
    <row r="115" spans="1:6" s="4" customFormat="1" ht="14.25">
      <c r="A115" s="12"/>
      <c r="C115" s="74"/>
      <c r="D115" s="74"/>
      <c r="E115" s="74"/>
      <c r="F115" s="76"/>
    </row>
    <row r="116" spans="1:6" s="4" customFormat="1" ht="15">
      <c r="A116" s="11" t="s">
        <v>23</v>
      </c>
      <c r="B116" s="1" t="s">
        <v>301</v>
      </c>
      <c r="C116" s="74"/>
      <c r="D116" s="74"/>
      <c r="E116" s="74"/>
      <c r="F116" s="76"/>
    </row>
    <row r="117" spans="1:6" s="4" customFormat="1" ht="14.25">
      <c r="A117" s="12"/>
      <c r="B117" s="80" t="s">
        <v>19</v>
      </c>
      <c r="C117" s="98">
        <v>16166.38</v>
      </c>
      <c r="D117" s="98">
        <v>7380</v>
      </c>
      <c r="E117" s="98">
        <v>16166.38</v>
      </c>
      <c r="F117" s="98">
        <v>16166.38</v>
      </c>
    </row>
    <row r="118" spans="1:6" s="4" customFormat="1" ht="14.25">
      <c r="A118" s="12"/>
      <c r="B118" s="80" t="s">
        <v>185</v>
      </c>
      <c r="C118" s="98">
        <v>728.18</v>
      </c>
      <c r="D118" s="98">
        <v>0</v>
      </c>
      <c r="E118" s="98">
        <v>728.18</v>
      </c>
      <c r="F118" s="98">
        <v>728.18</v>
      </c>
    </row>
    <row r="119" spans="1:6" s="4" customFormat="1" ht="14.25">
      <c r="A119" s="12"/>
      <c r="B119" s="80" t="s">
        <v>18</v>
      </c>
      <c r="C119" s="98">
        <v>2365.23</v>
      </c>
      <c r="D119" s="98">
        <v>1033</v>
      </c>
      <c r="E119" s="98">
        <v>2365.23</v>
      </c>
      <c r="F119" s="98">
        <v>2365.23</v>
      </c>
    </row>
    <row r="120" spans="1:6" s="4" customFormat="1" ht="14.25">
      <c r="A120" s="12"/>
      <c r="B120" s="80" t="s">
        <v>119</v>
      </c>
      <c r="C120" s="98">
        <v>23652.39</v>
      </c>
      <c r="D120" s="98">
        <v>10332</v>
      </c>
      <c r="E120" s="98">
        <v>23652.39</v>
      </c>
      <c r="F120" s="98">
        <v>23652.39</v>
      </c>
    </row>
    <row r="121" spans="1:6" s="4" customFormat="1" ht="14.25">
      <c r="A121" s="12"/>
      <c r="B121" s="80" t="s">
        <v>139</v>
      </c>
      <c r="C121" s="98">
        <v>1351.56</v>
      </c>
      <c r="D121" s="98">
        <v>590</v>
      </c>
      <c r="E121" s="98">
        <v>1351.56</v>
      </c>
      <c r="F121" s="98">
        <v>1351.56</v>
      </c>
    </row>
    <row r="122" spans="1:6" s="4" customFormat="1" ht="14.25">
      <c r="A122" s="12"/>
      <c r="B122" s="80" t="s">
        <v>123</v>
      </c>
      <c r="C122" s="98">
        <v>5068.37</v>
      </c>
      <c r="D122" s="98">
        <v>2214</v>
      </c>
      <c r="E122" s="98">
        <v>5068.37</v>
      </c>
      <c r="F122" s="98">
        <v>5068.37</v>
      </c>
    </row>
    <row r="123" spans="1:6" s="4" customFormat="1" ht="14.25">
      <c r="A123" s="12"/>
      <c r="B123" s="80" t="s">
        <v>126</v>
      </c>
      <c r="C123" s="98">
        <v>1689.45</v>
      </c>
      <c r="D123" s="98">
        <v>738</v>
      </c>
      <c r="E123" s="98">
        <v>1689.45</v>
      </c>
      <c r="F123" s="98">
        <v>1689.45</v>
      </c>
    </row>
    <row r="124" spans="1:6" s="4" customFormat="1" ht="14.25">
      <c r="A124" s="12"/>
      <c r="B124" s="80" t="s">
        <v>127</v>
      </c>
      <c r="C124" s="98">
        <v>8024.92</v>
      </c>
      <c r="D124" s="98">
        <v>3505.5</v>
      </c>
      <c r="E124" s="98">
        <v>8024.92</v>
      </c>
      <c r="F124" s="98">
        <v>8024.92</v>
      </c>
    </row>
    <row r="125" spans="1:6" s="4" customFormat="1" ht="14.25">
      <c r="A125" s="12"/>
      <c r="C125" s="74"/>
      <c r="D125" s="74"/>
      <c r="E125" s="74"/>
      <c r="F125" s="76"/>
    </row>
    <row r="126" spans="1:6" s="4" customFormat="1" ht="15">
      <c r="A126" s="11" t="s">
        <v>25</v>
      </c>
      <c r="B126" s="1" t="s">
        <v>26</v>
      </c>
      <c r="C126" s="74"/>
      <c r="D126" s="74"/>
      <c r="E126" s="74"/>
      <c r="F126" s="76"/>
    </row>
    <row r="127" spans="1:6" s="1" customFormat="1" ht="15">
      <c r="A127" s="11"/>
      <c r="B127" s="80" t="s">
        <v>151</v>
      </c>
      <c r="C127" s="98">
        <v>200</v>
      </c>
      <c r="D127" s="117">
        <v>50</v>
      </c>
      <c r="E127" s="117">
        <v>200</v>
      </c>
      <c r="F127" s="117">
        <v>200</v>
      </c>
    </row>
    <row r="128" spans="1:6" s="4" customFormat="1" ht="14.25">
      <c r="A128" s="12"/>
      <c r="B128" s="80" t="s">
        <v>184</v>
      </c>
      <c r="C128" s="98">
        <v>15000</v>
      </c>
      <c r="D128" s="98">
        <v>7000</v>
      </c>
      <c r="E128" s="98">
        <v>15000</v>
      </c>
      <c r="F128" s="98">
        <v>15000</v>
      </c>
    </row>
    <row r="129" spans="1:6" s="4" customFormat="1" ht="14.25">
      <c r="A129" s="12"/>
      <c r="B129" s="80" t="s">
        <v>244</v>
      </c>
      <c r="C129" s="98">
        <v>5000</v>
      </c>
      <c r="D129" s="98">
        <v>5000</v>
      </c>
      <c r="E129" s="98">
        <v>5000</v>
      </c>
      <c r="F129" s="98">
        <v>5000</v>
      </c>
    </row>
    <row r="130" spans="1:6" s="4" customFormat="1" ht="14.25">
      <c r="A130" s="12"/>
      <c r="B130" s="80" t="s">
        <v>168</v>
      </c>
      <c r="C130" s="98">
        <v>1000</v>
      </c>
      <c r="D130" s="98">
        <v>660</v>
      </c>
      <c r="E130" s="98">
        <v>1000</v>
      </c>
      <c r="F130" s="98">
        <v>1000</v>
      </c>
    </row>
    <row r="131" spans="1:6" s="4" customFormat="1" ht="14.25">
      <c r="A131" s="12"/>
      <c r="B131" s="80" t="s">
        <v>172</v>
      </c>
      <c r="C131" s="98">
        <v>4000</v>
      </c>
      <c r="D131" s="98">
        <v>2400</v>
      </c>
      <c r="E131" s="98">
        <v>4000</v>
      </c>
      <c r="F131" s="98">
        <v>4000</v>
      </c>
    </row>
    <row r="132" spans="1:6" s="4" customFormat="1" ht="14.25">
      <c r="A132" s="12"/>
      <c r="B132" s="80" t="s">
        <v>28</v>
      </c>
      <c r="C132" s="98">
        <v>2000</v>
      </c>
      <c r="D132" s="98">
        <v>1000</v>
      </c>
      <c r="E132" s="98">
        <v>1900</v>
      </c>
      <c r="F132" s="98">
        <v>1900</v>
      </c>
    </row>
    <row r="133" spans="1:6" s="4" customFormat="1" ht="14.25">
      <c r="A133" s="12"/>
      <c r="B133" s="80" t="s">
        <v>186</v>
      </c>
      <c r="C133" s="98">
        <v>1200</v>
      </c>
      <c r="D133" s="98">
        <v>50</v>
      </c>
      <c r="E133" s="98">
        <v>1200</v>
      </c>
      <c r="F133" s="98">
        <v>1200</v>
      </c>
    </row>
    <row r="134" spans="1:6" s="4" customFormat="1" ht="14.25">
      <c r="A134" s="12"/>
      <c r="B134" s="80" t="s">
        <v>173</v>
      </c>
      <c r="C134" s="98">
        <v>4668</v>
      </c>
      <c r="D134" s="98">
        <v>1992</v>
      </c>
      <c r="E134" s="98">
        <v>4668</v>
      </c>
      <c r="F134" s="98">
        <v>4668</v>
      </c>
    </row>
    <row r="135" spans="1:6" s="4" customFormat="1" ht="14.25">
      <c r="A135" s="12"/>
      <c r="C135" s="74"/>
      <c r="D135" s="74"/>
      <c r="E135" s="74"/>
      <c r="F135" s="76"/>
    </row>
    <row r="136" spans="1:6" s="4" customFormat="1" ht="15">
      <c r="A136" s="11" t="s">
        <v>29</v>
      </c>
      <c r="B136" s="1" t="s">
        <v>30</v>
      </c>
      <c r="C136" s="74"/>
      <c r="D136" s="74"/>
      <c r="E136" s="74"/>
      <c r="F136" s="76"/>
    </row>
    <row r="137" spans="1:6" s="4" customFormat="1" ht="14.25">
      <c r="A137" s="12"/>
      <c r="B137" s="80" t="s">
        <v>31</v>
      </c>
      <c r="C137" s="98">
        <v>500</v>
      </c>
      <c r="D137" s="98">
        <v>500</v>
      </c>
      <c r="E137" s="98">
        <v>500</v>
      </c>
      <c r="F137" s="98">
        <v>500</v>
      </c>
    </row>
    <row r="138" spans="1:6" s="4" customFormat="1" ht="14.25">
      <c r="A138" s="12"/>
      <c r="B138" s="80" t="s">
        <v>174</v>
      </c>
      <c r="C138" s="98">
        <v>1500</v>
      </c>
      <c r="D138" s="98">
        <v>150</v>
      </c>
      <c r="E138" s="98">
        <v>1500</v>
      </c>
      <c r="F138" s="98">
        <v>1500</v>
      </c>
    </row>
    <row r="139" spans="1:6" s="4" customFormat="1" ht="14.25">
      <c r="A139" s="12"/>
      <c r="B139" s="80" t="s">
        <v>137</v>
      </c>
      <c r="C139" s="98">
        <v>1800</v>
      </c>
      <c r="D139" s="98">
        <v>2000</v>
      </c>
      <c r="E139" s="98">
        <v>1800</v>
      </c>
      <c r="F139" s="98">
        <v>1800</v>
      </c>
    </row>
    <row r="140" spans="1:6" s="4" customFormat="1" ht="14.25">
      <c r="A140" s="12"/>
      <c r="B140" s="80" t="s">
        <v>138</v>
      </c>
      <c r="C140" s="98">
        <v>55</v>
      </c>
      <c r="D140" s="98">
        <v>50</v>
      </c>
      <c r="E140" s="98">
        <v>55</v>
      </c>
      <c r="F140" s="98">
        <v>55</v>
      </c>
    </row>
    <row r="141" spans="1:6" s="4" customFormat="1" ht="14.25">
      <c r="A141" s="12"/>
      <c r="C141" s="74"/>
      <c r="D141" s="74"/>
      <c r="E141" s="74"/>
      <c r="F141" s="76"/>
    </row>
    <row r="142" spans="1:6" s="4" customFormat="1" ht="15">
      <c r="A142" s="11" t="s">
        <v>32</v>
      </c>
      <c r="B142" s="1" t="s">
        <v>33</v>
      </c>
      <c r="C142" s="74"/>
      <c r="D142" s="74"/>
      <c r="E142" s="74"/>
      <c r="F142" s="76"/>
    </row>
    <row r="143" spans="1:6" s="1" customFormat="1" ht="15">
      <c r="A143" s="12"/>
      <c r="B143" s="80" t="s">
        <v>302</v>
      </c>
      <c r="C143" s="98">
        <v>3000</v>
      </c>
      <c r="D143" s="117">
        <v>500</v>
      </c>
      <c r="E143" s="117">
        <v>3000</v>
      </c>
      <c r="F143" s="117">
        <v>3000</v>
      </c>
    </row>
    <row r="144" spans="1:6" s="4" customFormat="1" ht="14.25">
      <c r="A144" s="12"/>
      <c r="B144" s="80" t="s">
        <v>198</v>
      </c>
      <c r="C144" s="98">
        <v>7000</v>
      </c>
      <c r="D144" s="98">
        <v>100</v>
      </c>
      <c r="E144" s="98">
        <v>7000</v>
      </c>
      <c r="F144" s="98">
        <v>7000</v>
      </c>
    </row>
    <row r="145" spans="1:6" s="4" customFormat="1" ht="14.25">
      <c r="A145" s="12"/>
      <c r="B145" s="80" t="s">
        <v>165</v>
      </c>
      <c r="C145" s="98">
        <v>30000</v>
      </c>
      <c r="D145" s="98">
        <v>20000</v>
      </c>
      <c r="E145" s="98">
        <v>30000</v>
      </c>
      <c r="F145" s="98">
        <v>30000</v>
      </c>
    </row>
    <row r="146" spans="1:6" s="4" customFormat="1" ht="14.25">
      <c r="A146" s="12"/>
      <c r="C146" s="74"/>
      <c r="D146" s="74"/>
      <c r="E146" s="74"/>
      <c r="F146" s="76"/>
    </row>
    <row r="147" spans="1:6" s="4" customFormat="1" ht="15">
      <c r="A147" s="11" t="s">
        <v>34</v>
      </c>
      <c r="B147" s="1" t="s">
        <v>35</v>
      </c>
      <c r="C147" s="74"/>
      <c r="D147" s="74"/>
      <c r="E147" s="74"/>
      <c r="F147" s="76"/>
    </row>
    <row r="148" spans="1:6" s="4" customFormat="1" ht="14.25">
      <c r="A148" s="12"/>
      <c r="B148" s="80" t="s">
        <v>245</v>
      </c>
      <c r="C148" s="98">
        <v>571.18</v>
      </c>
      <c r="D148" s="98">
        <v>571.18</v>
      </c>
      <c r="E148" s="98">
        <v>571.18</v>
      </c>
      <c r="F148" s="98">
        <v>571.18</v>
      </c>
    </row>
    <row r="149" spans="1:6" s="4" customFormat="1" ht="14.25">
      <c r="A149" s="12"/>
      <c r="B149" s="80" t="s">
        <v>276</v>
      </c>
      <c r="C149" s="98">
        <v>100</v>
      </c>
      <c r="D149" s="98">
        <v>200</v>
      </c>
      <c r="E149" s="98">
        <v>100</v>
      </c>
      <c r="F149" s="98">
        <v>100</v>
      </c>
    </row>
    <row r="150" spans="1:6" s="4" customFormat="1" ht="14.25">
      <c r="A150" s="12"/>
      <c r="B150" s="63"/>
      <c r="C150" s="140"/>
      <c r="D150" s="140"/>
      <c r="E150" s="140"/>
      <c r="F150" s="140"/>
    </row>
    <row r="151" spans="1:6" s="4" customFormat="1" ht="14.25">
      <c r="A151" s="12"/>
      <c r="C151" s="74"/>
      <c r="D151" s="74"/>
      <c r="E151" s="74"/>
      <c r="F151" s="76"/>
    </row>
    <row r="152" spans="1:6" s="4" customFormat="1" ht="15">
      <c r="A152" s="11" t="s">
        <v>36</v>
      </c>
      <c r="B152" s="1" t="s">
        <v>37</v>
      </c>
      <c r="C152" s="74"/>
      <c r="D152" s="74"/>
      <c r="E152" s="74"/>
      <c r="F152" s="76"/>
    </row>
    <row r="153" spans="1:6" s="4" customFormat="1" ht="14.25">
      <c r="A153" s="12"/>
      <c r="B153" s="80" t="s">
        <v>38</v>
      </c>
      <c r="C153" s="98">
        <v>4000</v>
      </c>
      <c r="D153" s="98">
        <v>1000</v>
      </c>
      <c r="E153" s="98">
        <v>4000</v>
      </c>
      <c r="F153" s="98">
        <v>4000</v>
      </c>
    </row>
    <row r="154" spans="1:6" s="4" customFormat="1" ht="14.25">
      <c r="A154" s="12"/>
      <c r="B154" s="80" t="s">
        <v>246</v>
      </c>
      <c r="C154" s="98">
        <v>11000</v>
      </c>
      <c r="D154" s="98">
        <v>2000</v>
      </c>
      <c r="E154" s="98">
        <v>11000</v>
      </c>
      <c r="F154" s="98">
        <v>11000</v>
      </c>
    </row>
    <row r="155" spans="1:6" s="4" customFormat="1" ht="14.25">
      <c r="A155" s="12"/>
      <c r="B155" s="80" t="s">
        <v>247</v>
      </c>
      <c r="C155" s="98">
        <v>6000</v>
      </c>
      <c r="D155" s="98">
        <v>2000</v>
      </c>
      <c r="E155" s="98">
        <v>6000</v>
      </c>
      <c r="F155" s="98">
        <v>6000</v>
      </c>
    </row>
    <row r="156" spans="1:6" s="4" customFormat="1" ht="14.25">
      <c r="A156" s="12"/>
      <c r="B156" s="80" t="s">
        <v>295</v>
      </c>
      <c r="C156" s="98">
        <v>12000</v>
      </c>
      <c r="D156" s="98">
        <v>100</v>
      </c>
      <c r="E156" s="98">
        <v>15000</v>
      </c>
      <c r="F156" s="98">
        <v>15000</v>
      </c>
    </row>
    <row r="157" spans="1:6" s="4" customFormat="1" ht="14.25">
      <c r="A157" s="12"/>
      <c r="B157" s="80" t="s">
        <v>128</v>
      </c>
      <c r="C157" s="98">
        <v>3000</v>
      </c>
      <c r="D157" s="98">
        <v>3200</v>
      </c>
      <c r="E157" s="98">
        <v>3000</v>
      </c>
      <c r="F157" s="98">
        <v>3000</v>
      </c>
    </row>
    <row r="158" spans="1:6" s="4" customFormat="1" ht="14.25">
      <c r="A158" s="12"/>
      <c r="B158" s="80" t="s">
        <v>248</v>
      </c>
      <c r="C158" s="98">
        <v>4000</v>
      </c>
      <c r="D158" s="98">
        <v>2000</v>
      </c>
      <c r="E158" s="98">
        <v>4000</v>
      </c>
      <c r="F158" s="98">
        <v>4000</v>
      </c>
    </row>
    <row r="159" spans="1:6" s="4" customFormat="1" ht="14.25">
      <c r="A159" s="12"/>
      <c r="B159" s="80" t="s">
        <v>40</v>
      </c>
      <c r="C159" s="98">
        <v>14800</v>
      </c>
      <c r="D159" s="98">
        <v>8000</v>
      </c>
      <c r="E159" s="98">
        <v>14800</v>
      </c>
      <c r="F159" s="98">
        <v>14800</v>
      </c>
    </row>
    <row r="160" spans="1:6" s="4" customFormat="1" ht="14.25">
      <c r="A160" s="12"/>
      <c r="B160" s="80" t="s">
        <v>39</v>
      </c>
      <c r="C160" s="98">
        <v>1500</v>
      </c>
      <c r="D160" s="98">
        <v>1100</v>
      </c>
      <c r="E160" s="98">
        <v>1500</v>
      </c>
      <c r="F160" s="98">
        <v>1500</v>
      </c>
    </row>
    <row r="161" spans="1:6" s="4" customFormat="1" ht="14.25">
      <c r="A161" s="12"/>
      <c r="B161" s="80" t="s">
        <v>162</v>
      </c>
      <c r="C161" s="98">
        <v>400</v>
      </c>
      <c r="D161" s="98">
        <v>800</v>
      </c>
      <c r="E161" s="98">
        <v>300</v>
      </c>
      <c r="F161" s="98">
        <v>300</v>
      </c>
    </row>
    <row r="162" spans="1:6" s="4" customFormat="1" ht="14.25">
      <c r="A162" s="12"/>
      <c r="B162" s="80" t="s">
        <v>41</v>
      </c>
      <c r="C162" s="98">
        <v>9290</v>
      </c>
      <c r="D162" s="98">
        <v>3300</v>
      </c>
      <c r="E162" s="98">
        <v>9290</v>
      </c>
      <c r="F162" s="98">
        <v>9290</v>
      </c>
    </row>
    <row r="163" spans="1:6" s="4" customFormat="1" ht="14.25">
      <c r="A163" s="12"/>
      <c r="B163" s="80" t="s">
        <v>188</v>
      </c>
      <c r="C163" s="98">
        <v>5000</v>
      </c>
      <c r="D163" s="98">
        <v>0</v>
      </c>
      <c r="E163" s="98">
        <v>4000</v>
      </c>
      <c r="F163" s="98">
        <v>4000</v>
      </c>
    </row>
    <row r="164" spans="1:6" s="4" customFormat="1" ht="14.25">
      <c r="A164" s="12"/>
      <c r="B164" s="80" t="s">
        <v>175</v>
      </c>
      <c r="C164" s="98">
        <v>50</v>
      </c>
      <c r="D164" s="98">
        <v>0</v>
      </c>
      <c r="E164" s="98">
        <v>50</v>
      </c>
      <c r="F164" s="98">
        <v>50</v>
      </c>
    </row>
    <row r="165" spans="1:6" s="4" customFormat="1" ht="14.25">
      <c r="A165" s="12"/>
      <c r="B165" s="80" t="s">
        <v>303</v>
      </c>
      <c r="C165" s="98">
        <v>1500</v>
      </c>
      <c r="D165" s="98"/>
      <c r="E165" s="98">
        <v>2000</v>
      </c>
      <c r="F165" s="98">
        <v>2000</v>
      </c>
    </row>
    <row r="166" spans="1:6" s="4" customFormat="1" ht="14.25">
      <c r="A166" s="12"/>
      <c r="B166" s="80" t="s">
        <v>314</v>
      </c>
      <c r="C166" s="98">
        <v>50</v>
      </c>
      <c r="D166" s="98"/>
      <c r="E166" s="98">
        <v>50</v>
      </c>
      <c r="F166" s="98">
        <v>50</v>
      </c>
    </row>
    <row r="167" spans="1:6" s="4" customFormat="1" ht="14.25">
      <c r="A167" s="12"/>
      <c r="B167" s="81" t="s">
        <v>261</v>
      </c>
      <c r="C167" s="98">
        <v>2600</v>
      </c>
      <c r="D167" s="98">
        <v>3000</v>
      </c>
      <c r="E167" s="98">
        <v>2600</v>
      </c>
      <c r="F167" s="98">
        <v>2600</v>
      </c>
    </row>
    <row r="168" spans="1:6" s="4" customFormat="1" ht="14.25">
      <c r="A168" s="12"/>
      <c r="C168" s="74"/>
      <c r="D168" s="74"/>
      <c r="E168" s="74"/>
      <c r="F168" s="76"/>
    </row>
    <row r="169" spans="1:6" s="4" customFormat="1" ht="15">
      <c r="A169" s="11"/>
      <c r="B169" s="1" t="s">
        <v>24</v>
      </c>
      <c r="C169" s="92">
        <f>SUM(C112:C167)</f>
        <v>380776.34</v>
      </c>
      <c r="D169" s="118">
        <f>SUM(D112:D167)</f>
        <v>168315.68</v>
      </c>
      <c r="E169" s="118">
        <f>SUM(E112:E167)</f>
        <v>383076.34</v>
      </c>
      <c r="F169" s="118">
        <f>SUM(F112:F167)</f>
        <v>383076.34</v>
      </c>
    </row>
    <row r="170" spans="1:6" s="4" customFormat="1" ht="15">
      <c r="A170" s="11"/>
      <c r="B170" s="1"/>
      <c r="C170" s="92"/>
      <c r="D170" s="118"/>
      <c r="E170" s="118"/>
      <c r="F170" s="118"/>
    </row>
    <row r="171" spans="1:6" s="1" customFormat="1" ht="15">
      <c r="A171" s="12"/>
      <c r="B171" s="4"/>
      <c r="C171" s="119"/>
      <c r="D171" s="119"/>
      <c r="E171" s="119"/>
      <c r="F171" s="119"/>
    </row>
    <row r="172" spans="1:6" s="4" customFormat="1" ht="15">
      <c r="A172" s="10" t="s">
        <v>42</v>
      </c>
      <c r="B172" s="5" t="s">
        <v>43</v>
      </c>
      <c r="C172" s="76"/>
      <c r="D172" s="76"/>
      <c r="E172" s="76"/>
      <c r="F172" s="76"/>
    </row>
    <row r="173" spans="1:6" s="4" customFormat="1" ht="15">
      <c r="A173" s="10"/>
      <c r="B173" s="80" t="s">
        <v>44</v>
      </c>
      <c r="C173" s="98">
        <v>1800</v>
      </c>
      <c r="D173" s="98">
        <v>1800</v>
      </c>
      <c r="E173" s="98">
        <v>1800</v>
      </c>
      <c r="F173" s="98">
        <v>1800</v>
      </c>
    </row>
    <row r="174" spans="1:6" s="4" customFormat="1" ht="14.25">
      <c r="A174" s="12"/>
      <c r="B174" s="80" t="s">
        <v>98</v>
      </c>
      <c r="C174" s="98">
        <v>5000</v>
      </c>
      <c r="D174" s="98">
        <v>200</v>
      </c>
      <c r="E174" s="98">
        <v>5000</v>
      </c>
      <c r="F174" s="98">
        <v>5000</v>
      </c>
    </row>
    <row r="175" spans="1:6" s="4" customFormat="1" ht="14.25">
      <c r="A175" s="12"/>
      <c r="B175" s="80" t="s">
        <v>45</v>
      </c>
      <c r="C175" s="98">
        <v>1300</v>
      </c>
      <c r="D175" s="98">
        <v>1000</v>
      </c>
      <c r="E175" s="98">
        <v>1300</v>
      </c>
      <c r="F175" s="98">
        <v>1300</v>
      </c>
    </row>
    <row r="176" spans="1:6" s="4" customFormat="1" ht="15">
      <c r="A176" s="11"/>
      <c r="B176" s="1" t="s">
        <v>24</v>
      </c>
      <c r="C176" s="69">
        <f>SUM(C173:C175)</f>
        <v>8100</v>
      </c>
      <c r="D176" s="68">
        <f>SUM(D173:D175)</f>
        <v>3000</v>
      </c>
      <c r="E176" s="68">
        <f>SUM(E173:E175)</f>
        <v>8100</v>
      </c>
      <c r="F176" s="68">
        <f>SUM(F173:F175)</f>
        <v>8100</v>
      </c>
    </row>
    <row r="177" spans="1:5" s="1" customFormat="1" ht="15">
      <c r="A177" s="11"/>
      <c r="C177" s="69"/>
      <c r="D177" s="56"/>
      <c r="E177" s="56"/>
    </row>
    <row r="178" spans="1:5" s="1" customFormat="1" ht="15">
      <c r="A178" s="10" t="s">
        <v>110</v>
      </c>
      <c r="B178" s="5" t="s">
        <v>111</v>
      </c>
      <c r="C178" s="69"/>
      <c r="D178" s="56"/>
      <c r="E178" s="56"/>
    </row>
    <row r="179" spans="1:6" s="4" customFormat="1" ht="14.25">
      <c r="A179" s="12"/>
      <c r="B179" s="80" t="s">
        <v>73</v>
      </c>
      <c r="C179" s="98">
        <v>2719.2</v>
      </c>
      <c r="D179" s="98">
        <v>2158</v>
      </c>
      <c r="E179" s="98">
        <v>2719.2</v>
      </c>
      <c r="F179" s="98">
        <v>2719.2</v>
      </c>
    </row>
    <row r="180" spans="1:6" s="4" customFormat="1" ht="14.25">
      <c r="A180" s="12"/>
      <c r="B180" s="80" t="s">
        <v>19</v>
      </c>
      <c r="C180" s="98">
        <v>271.92</v>
      </c>
      <c r="D180" s="98">
        <v>232</v>
      </c>
      <c r="E180" s="98">
        <v>271.92</v>
      </c>
      <c r="F180" s="98">
        <v>271.92</v>
      </c>
    </row>
    <row r="181" spans="1:6" s="4" customFormat="1" ht="14.25">
      <c r="A181" s="12"/>
      <c r="B181" s="80" t="s">
        <v>18</v>
      </c>
      <c r="C181" s="98">
        <v>38.06</v>
      </c>
      <c r="D181" s="98">
        <v>33</v>
      </c>
      <c r="E181" s="98">
        <v>38.06</v>
      </c>
      <c r="F181" s="98">
        <v>38.06</v>
      </c>
    </row>
    <row r="182" spans="1:6" s="4" customFormat="1" ht="14.25">
      <c r="A182" s="12"/>
      <c r="B182" s="80" t="s">
        <v>119</v>
      </c>
      <c r="C182" s="98">
        <v>380.68</v>
      </c>
      <c r="D182" s="98">
        <v>310</v>
      </c>
      <c r="E182" s="98">
        <v>380.68</v>
      </c>
      <c r="F182" s="98">
        <v>380.68</v>
      </c>
    </row>
    <row r="183" spans="1:6" s="4" customFormat="1" ht="14.25">
      <c r="A183" s="12"/>
      <c r="B183" s="80" t="s">
        <v>139</v>
      </c>
      <c r="C183" s="98">
        <v>21.75</v>
      </c>
      <c r="D183" s="98">
        <v>24</v>
      </c>
      <c r="E183" s="98">
        <v>21.75</v>
      </c>
      <c r="F183" s="98">
        <v>21.75</v>
      </c>
    </row>
    <row r="184" spans="1:6" s="4" customFormat="1" ht="14.25">
      <c r="A184" s="12"/>
      <c r="B184" s="80" t="s">
        <v>123</v>
      </c>
      <c r="C184" s="98">
        <v>81.25</v>
      </c>
      <c r="D184" s="98"/>
      <c r="E184" s="98">
        <v>81.25</v>
      </c>
      <c r="F184" s="98">
        <v>81.25</v>
      </c>
    </row>
    <row r="185" spans="1:6" s="4" customFormat="1" ht="14.25">
      <c r="A185" s="12"/>
      <c r="B185" s="80" t="s">
        <v>124</v>
      </c>
      <c r="C185" s="98">
        <v>27.19</v>
      </c>
      <c r="D185" s="98"/>
      <c r="E185" s="98">
        <v>27.19</v>
      </c>
      <c r="F185" s="98">
        <v>27.19</v>
      </c>
    </row>
    <row r="186" spans="1:6" s="4" customFormat="1" ht="14.25">
      <c r="A186" s="12"/>
      <c r="B186" s="80" t="s">
        <v>129</v>
      </c>
      <c r="C186" s="98">
        <v>129.16</v>
      </c>
      <c r="D186" s="98">
        <v>103</v>
      </c>
      <c r="E186" s="98">
        <v>129.16</v>
      </c>
      <c r="F186" s="98">
        <v>129.16</v>
      </c>
    </row>
    <row r="187" spans="1:6" s="4" customFormat="1" ht="14.25">
      <c r="A187" s="12"/>
      <c r="B187" s="80" t="s">
        <v>328</v>
      </c>
      <c r="C187" s="98">
        <v>50</v>
      </c>
      <c r="D187" s="98"/>
      <c r="E187" s="98">
        <v>50</v>
      </c>
      <c r="F187" s="98">
        <v>50</v>
      </c>
    </row>
    <row r="188" spans="1:6" s="4" customFormat="1" ht="14.25">
      <c r="A188" s="12"/>
      <c r="B188" s="80" t="s">
        <v>176</v>
      </c>
      <c r="C188" s="98">
        <v>264</v>
      </c>
      <c r="D188" s="98">
        <v>150</v>
      </c>
      <c r="E188" s="98">
        <v>264</v>
      </c>
      <c r="F188" s="98">
        <v>264</v>
      </c>
    </row>
    <row r="189" spans="1:6" s="4" customFormat="1" ht="14.25">
      <c r="A189" s="12"/>
      <c r="B189" s="80" t="s">
        <v>143</v>
      </c>
      <c r="C189" s="98">
        <v>50</v>
      </c>
      <c r="D189" s="98">
        <v>50</v>
      </c>
      <c r="E189" s="98">
        <v>50</v>
      </c>
      <c r="F189" s="98">
        <v>50</v>
      </c>
    </row>
    <row r="190" spans="1:6" s="4" customFormat="1" ht="14.25">
      <c r="A190" s="12"/>
      <c r="B190" s="80" t="s">
        <v>125</v>
      </c>
      <c r="C190" s="98">
        <v>200</v>
      </c>
      <c r="D190" s="98">
        <v>100</v>
      </c>
      <c r="E190" s="98">
        <v>200</v>
      </c>
      <c r="F190" s="98">
        <v>200</v>
      </c>
    </row>
    <row r="191" spans="1:6" s="4" customFormat="1" ht="14.25">
      <c r="A191" s="12"/>
      <c r="B191" s="80" t="s">
        <v>234</v>
      </c>
      <c r="C191" s="98">
        <v>114</v>
      </c>
      <c r="D191" s="98">
        <v>40</v>
      </c>
      <c r="E191" s="98">
        <v>114</v>
      </c>
      <c r="F191" s="98">
        <v>114</v>
      </c>
    </row>
    <row r="192" spans="1:6" s="4" customFormat="1" ht="14.25">
      <c r="A192" s="12"/>
      <c r="B192" s="80" t="s">
        <v>130</v>
      </c>
      <c r="C192" s="98">
        <v>100</v>
      </c>
      <c r="D192" s="98">
        <v>200</v>
      </c>
      <c r="E192" s="98">
        <v>100</v>
      </c>
      <c r="F192" s="98">
        <v>100</v>
      </c>
    </row>
    <row r="193" spans="1:6" s="4" customFormat="1" ht="14.25">
      <c r="A193" s="12"/>
      <c r="B193" s="80" t="s">
        <v>249</v>
      </c>
      <c r="C193" s="98">
        <v>400</v>
      </c>
      <c r="D193" s="98">
        <v>220</v>
      </c>
      <c r="E193" s="98">
        <v>400</v>
      </c>
      <c r="F193" s="98">
        <v>400</v>
      </c>
    </row>
    <row r="194" spans="1:6" s="4" customFormat="1" ht="14.25">
      <c r="A194" s="12"/>
      <c r="B194" s="80" t="s">
        <v>148</v>
      </c>
      <c r="C194" s="98">
        <v>120</v>
      </c>
      <c r="D194" s="98">
        <v>75</v>
      </c>
      <c r="E194" s="98">
        <v>120</v>
      </c>
      <c r="F194" s="98">
        <v>120</v>
      </c>
    </row>
    <row r="195" spans="1:6" s="4" customFormat="1" ht="14.25">
      <c r="A195" s="12"/>
      <c r="B195" s="80" t="s">
        <v>144</v>
      </c>
      <c r="C195" s="98">
        <v>53</v>
      </c>
      <c r="D195" s="98">
        <v>33</v>
      </c>
      <c r="E195" s="98">
        <v>53</v>
      </c>
      <c r="F195" s="98">
        <v>53</v>
      </c>
    </row>
    <row r="196" spans="1:6" s="4" customFormat="1" ht="14.25">
      <c r="A196" s="12"/>
      <c r="B196" s="80" t="s">
        <v>235</v>
      </c>
      <c r="C196" s="98">
        <v>100</v>
      </c>
      <c r="D196" s="98">
        <v>100</v>
      </c>
      <c r="E196" s="98">
        <v>100</v>
      </c>
      <c r="F196" s="98">
        <v>100</v>
      </c>
    </row>
    <row r="197" spans="1:6" s="4" customFormat="1" ht="14.25">
      <c r="A197" s="12"/>
      <c r="C197" s="74"/>
      <c r="D197" s="74"/>
      <c r="E197" s="74"/>
      <c r="F197" s="76"/>
    </row>
    <row r="198" spans="1:6" s="4" customFormat="1" ht="15">
      <c r="A198" s="11"/>
      <c r="B198" s="1" t="s">
        <v>24</v>
      </c>
      <c r="C198" s="92">
        <f>SUM(C179:C197)</f>
        <v>5120.209999999999</v>
      </c>
      <c r="D198" s="118">
        <f>SUM(D179:D197)</f>
        <v>3828</v>
      </c>
      <c r="E198" s="118">
        <f>SUM(E179:E197)</f>
        <v>5120.209999999999</v>
      </c>
      <c r="F198" s="118">
        <f>SUM(F179:F197)</f>
        <v>5120.209999999999</v>
      </c>
    </row>
    <row r="199" spans="1:6" s="4" customFormat="1" ht="15">
      <c r="A199" s="11"/>
      <c r="B199" s="1"/>
      <c r="C199" s="92"/>
      <c r="D199" s="118"/>
      <c r="E199" s="118"/>
      <c r="F199" s="118"/>
    </row>
    <row r="200" spans="1:6" s="4" customFormat="1" ht="15">
      <c r="A200" s="10" t="s">
        <v>110</v>
      </c>
      <c r="B200" s="5" t="s">
        <v>250</v>
      </c>
      <c r="C200" s="74"/>
      <c r="D200" s="74"/>
      <c r="E200" s="74"/>
      <c r="F200" s="76"/>
    </row>
    <row r="201" spans="1:6" s="4" customFormat="1" ht="15">
      <c r="A201" s="10"/>
      <c r="B201" s="85" t="s">
        <v>73</v>
      </c>
      <c r="C201" s="98">
        <v>755</v>
      </c>
      <c r="D201" s="98">
        <v>600</v>
      </c>
      <c r="E201" s="98">
        <v>755</v>
      </c>
      <c r="F201" s="98">
        <v>755</v>
      </c>
    </row>
    <row r="202" spans="1:6" s="4" customFormat="1" ht="15">
      <c r="A202" s="10"/>
      <c r="B202" s="85" t="s">
        <v>218</v>
      </c>
      <c r="C202" s="98">
        <v>265</v>
      </c>
      <c r="D202" s="98">
        <v>209.7</v>
      </c>
      <c r="E202" s="98">
        <v>265</v>
      </c>
      <c r="F202" s="98">
        <v>265</v>
      </c>
    </row>
    <row r="203" spans="1:6" s="4" customFormat="1" ht="15">
      <c r="A203" s="10"/>
      <c r="B203" s="85" t="s">
        <v>61</v>
      </c>
      <c r="C203" s="98">
        <v>50</v>
      </c>
      <c r="D203" s="98">
        <v>104.55</v>
      </c>
      <c r="E203" s="98">
        <v>50</v>
      </c>
      <c r="F203" s="98">
        <v>50</v>
      </c>
    </row>
    <row r="204" spans="1:6" s="43" customFormat="1" ht="14.25">
      <c r="A204" s="42"/>
      <c r="B204" s="87" t="s">
        <v>260</v>
      </c>
      <c r="C204" s="120">
        <v>51</v>
      </c>
      <c r="D204" s="131">
        <v>150</v>
      </c>
      <c r="E204" s="131">
        <v>51</v>
      </c>
      <c r="F204" s="131">
        <v>51</v>
      </c>
    </row>
    <row r="205" spans="1:6" s="4" customFormat="1" ht="15">
      <c r="A205" s="10"/>
      <c r="B205" s="5"/>
      <c r="C205" s="74"/>
      <c r="D205" s="74"/>
      <c r="E205" s="74"/>
      <c r="F205" s="76"/>
    </row>
    <row r="206" spans="1:6" s="4" customFormat="1" ht="15">
      <c r="A206" s="11"/>
      <c r="B206" s="30" t="s">
        <v>24</v>
      </c>
      <c r="C206" s="92">
        <f>SUM(C201:C205)</f>
        <v>1121</v>
      </c>
      <c r="D206" s="118">
        <f>SUM(D201:D205)</f>
        <v>1064.25</v>
      </c>
      <c r="E206" s="118">
        <f>SUM(E201:E205)</f>
        <v>1121</v>
      </c>
      <c r="F206" s="118">
        <f>SUM(F201:F205)</f>
        <v>1121</v>
      </c>
    </row>
    <row r="207" spans="1:6" s="4" customFormat="1" ht="15">
      <c r="A207" s="10" t="s">
        <v>46</v>
      </c>
      <c r="B207" s="5" t="s">
        <v>47</v>
      </c>
      <c r="C207" s="74"/>
      <c r="D207" s="74"/>
      <c r="E207" s="74"/>
      <c r="F207" s="76"/>
    </row>
    <row r="208" spans="1:6" s="4" customFormat="1" ht="14.25">
      <c r="A208" s="12"/>
      <c r="B208" s="80" t="s">
        <v>263</v>
      </c>
      <c r="C208" s="98">
        <v>8000</v>
      </c>
      <c r="D208" s="98">
        <v>15664</v>
      </c>
      <c r="E208" s="98">
        <v>8000</v>
      </c>
      <c r="F208" s="98">
        <v>8000</v>
      </c>
    </row>
    <row r="209" spans="1:6" s="4" customFormat="1" ht="14.25">
      <c r="A209" s="12"/>
      <c r="B209" s="80" t="s">
        <v>264</v>
      </c>
      <c r="C209" s="98">
        <v>13000</v>
      </c>
      <c r="D209" s="98">
        <v>13102.82</v>
      </c>
      <c r="E209" s="98">
        <v>13000</v>
      </c>
      <c r="F209" s="98">
        <v>13000</v>
      </c>
    </row>
    <row r="210" spans="1:6" s="4" customFormat="1" ht="14.25">
      <c r="A210" s="12"/>
      <c r="B210" s="80" t="s">
        <v>265</v>
      </c>
      <c r="C210" s="98">
        <v>1000</v>
      </c>
      <c r="D210" s="98">
        <v>3500</v>
      </c>
      <c r="E210" s="98">
        <v>1000</v>
      </c>
      <c r="F210" s="98">
        <v>1000</v>
      </c>
    </row>
    <row r="211" spans="1:6" s="4" customFormat="1" ht="14.25">
      <c r="A211" s="12"/>
      <c r="C211" s="74"/>
      <c r="D211" s="74"/>
      <c r="E211" s="74"/>
      <c r="F211" s="74"/>
    </row>
    <row r="212" spans="1:6" s="4" customFormat="1" ht="15">
      <c r="A212" s="11"/>
      <c r="B212" s="1" t="s">
        <v>24</v>
      </c>
      <c r="C212" s="92">
        <f>SUM(C208:C211)</f>
        <v>22000</v>
      </c>
      <c r="D212" s="118">
        <f>SUM(D208:D211)</f>
        <v>32266.82</v>
      </c>
      <c r="E212" s="118">
        <f>SUM(E208:E211)</f>
        <v>22000</v>
      </c>
      <c r="F212" s="118">
        <f>SUM(F208:F210)</f>
        <v>22000</v>
      </c>
    </row>
    <row r="213" spans="1:6" s="4" customFormat="1" ht="15">
      <c r="A213" s="11"/>
      <c r="B213" s="1"/>
      <c r="C213" s="74"/>
      <c r="D213" s="74"/>
      <c r="E213" s="74"/>
      <c r="F213" s="76"/>
    </row>
    <row r="214" spans="1:6" s="4" customFormat="1" ht="15">
      <c r="A214" s="11" t="s">
        <v>236</v>
      </c>
      <c r="B214" s="5" t="s">
        <v>237</v>
      </c>
      <c r="C214" s="74"/>
      <c r="D214" s="74"/>
      <c r="E214" s="74"/>
      <c r="F214" s="76"/>
    </row>
    <row r="215" spans="1:6" s="31" customFormat="1" ht="14.25">
      <c r="A215" s="40"/>
      <c r="B215" s="85" t="s">
        <v>238</v>
      </c>
      <c r="C215" s="98">
        <v>1020</v>
      </c>
      <c r="D215" s="117">
        <v>398.28</v>
      </c>
      <c r="E215" s="117">
        <v>1020</v>
      </c>
      <c r="F215" s="98">
        <v>1020</v>
      </c>
    </row>
    <row r="216" spans="1:6" s="31" customFormat="1" ht="14.25">
      <c r="A216" s="40"/>
      <c r="B216" s="85" t="s">
        <v>286</v>
      </c>
      <c r="C216" s="98">
        <v>395</v>
      </c>
      <c r="D216" s="117"/>
      <c r="E216" s="117">
        <v>395</v>
      </c>
      <c r="F216" s="98">
        <v>395</v>
      </c>
    </row>
    <row r="217" spans="1:6" s="31" customFormat="1" ht="14.25">
      <c r="A217" s="40"/>
      <c r="C217" s="74"/>
      <c r="D217" s="132"/>
      <c r="E217" s="132"/>
      <c r="F217" s="74"/>
    </row>
    <row r="218" spans="1:6" s="31" customFormat="1" ht="15">
      <c r="A218" s="40"/>
      <c r="B218" s="30" t="s">
        <v>24</v>
      </c>
      <c r="C218" s="92">
        <f>SUM(C215:C217)</f>
        <v>1415</v>
      </c>
      <c r="D218" s="118">
        <f>SUM(D215:D217)</f>
        <v>398.28</v>
      </c>
      <c r="E218" s="118">
        <f>SUM(E215:E217)</f>
        <v>1415</v>
      </c>
      <c r="F218" s="118">
        <f>SUM(F215:F217)</f>
        <v>1415</v>
      </c>
    </row>
    <row r="219" spans="1:6" s="31" customFormat="1" ht="15">
      <c r="A219" s="40"/>
      <c r="B219" s="30"/>
      <c r="C219" s="92"/>
      <c r="D219" s="118"/>
      <c r="E219" s="118"/>
      <c r="F219" s="118"/>
    </row>
    <row r="220" spans="1:6" s="4" customFormat="1" ht="15">
      <c r="A220" s="10" t="s">
        <v>48</v>
      </c>
      <c r="B220" s="13" t="s">
        <v>49</v>
      </c>
      <c r="C220" s="74"/>
      <c r="D220" s="74"/>
      <c r="E220" s="74"/>
      <c r="F220" s="76"/>
    </row>
    <row r="221" spans="1:6" s="4" customFormat="1" ht="14.25">
      <c r="A221" s="12"/>
      <c r="B221" s="80" t="s">
        <v>184</v>
      </c>
      <c r="C221" s="98">
        <v>5200</v>
      </c>
      <c r="D221" s="98">
        <v>1000</v>
      </c>
      <c r="E221" s="98">
        <v>5200</v>
      </c>
      <c r="F221" s="98">
        <v>5200</v>
      </c>
    </row>
    <row r="222" spans="1:6" s="4" customFormat="1" ht="14.25">
      <c r="A222" s="12"/>
      <c r="B222" s="80" t="s">
        <v>51</v>
      </c>
      <c r="C222" s="98">
        <v>2000</v>
      </c>
      <c r="D222" s="98">
        <v>50</v>
      </c>
      <c r="E222" s="98">
        <v>1700</v>
      </c>
      <c r="F222" s="98">
        <v>1700</v>
      </c>
    </row>
    <row r="223" spans="1:6" s="4" customFormat="1" ht="14.25">
      <c r="A223" s="12"/>
      <c r="B223" s="80" t="s">
        <v>50</v>
      </c>
      <c r="C223" s="98">
        <v>2000</v>
      </c>
      <c r="D223" s="98">
        <v>0</v>
      </c>
      <c r="E223" s="98">
        <v>2000</v>
      </c>
      <c r="F223" s="98">
        <v>2000</v>
      </c>
    </row>
    <row r="224" spans="1:6" s="4" customFormat="1" ht="14.25">
      <c r="A224" s="12"/>
      <c r="B224" s="80" t="s">
        <v>31</v>
      </c>
      <c r="C224" s="98">
        <v>400</v>
      </c>
      <c r="D224" s="98">
        <v>100</v>
      </c>
      <c r="E224" s="98">
        <v>400</v>
      </c>
      <c r="F224" s="98">
        <v>400</v>
      </c>
    </row>
    <row r="225" spans="1:6" s="4" customFormat="1" ht="14.25">
      <c r="A225" s="12"/>
      <c r="B225" s="80" t="s">
        <v>315</v>
      </c>
      <c r="C225" s="98">
        <v>50</v>
      </c>
      <c r="D225" s="98"/>
      <c r="E225" s="98">
        <v>50</v>
      </c>
      <c r="F225" s="98">
        <v>50</v>
      </c>
    </row>
    <row r="226" spans="1:6" s="4" customFormat="1" ht="14.25">
      <c r="A226" s="12"/>
      <c r="B226" s="80" t="s">
        <v>186</v>
      </c>
      <c r="C226" s="98">
        <v>300</v>
      </c>
      <c r="D226" s="98">
        <v>0</v>
      </c>
      <c r="E226" s="98">
        <v>300</v>
      </c>
      <c r="F226" s="98">
        <v>300</v>
      </c>
    </row>
    <row r="227" spans="1:6" s="4" customFormat="1" ht="14.25">
      <c r="A227" s="12"/>
      <c r="C227" s="74"/>
      <c r="D227" s="74"/>
      <c r="E227" s="74"/>
      <c r="F227" s="76"/>
    </row>
    <row r="228" spans="1:6" s="4" customFormat="1" ht="15">
      <c r="A228" s="11"/>
      <c r="B228" s="1" t="s">
        <v>24</v>
      </c>
      <c r="C228" s="92">
        <f>SUM(C221:C227)</f>
        <v>9950</v>
      </c>
      <c r="D228" s="118">
        <f>SUM(D221:D227)</f>
        <v>1150</v>
      </c>
      <c r="E228" s="118">
        <f>SUM(E221:E227)</f>
        <v>9650</v>
      </c>
      <c r="F228" s="118">
        <f>SUM(F221:F227)</f>
        <v>9650</v>
      </c>
    </row>
    <row r="229" spans="1:6" s="4" customFormat="1" ht="15">
      <c r="A229" s="11"/>
      <c r="B229" s="1"/>
      <c r="C229" s="92"/>
      <c r="D229" s="118"/>
      <c r="E229" s="118"/>
      <c r="F229" s="118"/>
    </row>
    <row r="230" spans="1:6" s="1" customFormat="1" ht="15">
      <c r="A230" s="10" t="s">
        <v>121</v>
      </c>
      <c r="B230" s="5" t="s">
        <v>304</v>
      </c>
      <c r="C230" s="92"/>
      <c r="D230" s="119"/>
      <c r="E230" s="119"/>
      <c r="F230" s="119"/>
    </row>
    <row r="231" spans="1:6" s="1" customFormat="1" ht="15">
      <c r="A231" s="11"/>
      <c r="B231" s="80" t="s">
        <v>169</v>
      </c>
      <c r="C231" s="98">
        <v>20000</v>
      </c>
      <c r="D231" s="117">
        <v>1000</v>
      </c>
      <c r="E231" s="117">
        <v>20000</v>
      </c>
      <c r="F231" s="98">
        <v>20000</v>
      </c>
    </row>
    <row r="232" spans="1:6" s="1" customFormat="1" ht="15">
      <c r="A232" s="11"/>
      <c r="B232" s="80" t="s">
        <v>159</v>
      </c>
      <c r="C232" s="98">
        <v>1700</v>
      </c>
      <c r="D232" s="117">
        <v>1000</v>
      </c>
      <c r="E232" s="117">
        <v>1450</v>
      </c>
      <c r="F232" s="98">
        <v>1450</v>
      </c>
    </row>
    <row r="233" spans="1:6" s="1" customFormat="1" ht="15">
      <c r="A233" s="11"/>
      <c r="B233" s="80" t="s">
        <v>179</v>
      </c>
      <c r="C233" s="98">
        <v>4000</v>
      </c>
      <c r="D233" s="117">
        <v>0</v>
      </c>
      <c r="E233" s="117">
        <v>4000</v>
      </c>
      <c r="F233" s="98">
        <v>4000</v>
      </c>
    </row>
    <row r="234" spans="1:6" s="1" customFormat="1" ht="15">
      <c r="A234" s="11"/>
      <c r="B234" s="80" t="s">
        <v>125</v>
      </c>
      <c r="C234" s="98">
        <v>200</v>
      </c>
      <c r="D234" s="117"/>
      <c r="E234" s="117">
        <v>200</v>
      </c>
      <c r="F234" s="98">
        <v>200</v>
      </c>
    </row>
    <row r="235" spans="1:6" s="1" customFormat="1" ht="15">
      <c r="A235" s="11"/>
      <c r="B235" s="81" t="s">
        <v>200</v>
      </c>
      <c r="C235" s="98">
        <v>500</v>
      </c>
      <c r="D235" s="117">
        <v>0</v>
      </c>
      <c r="E235" s="117">
        <v>500</v>
      </c>
      <c r="F235" s="98">
        <v>500</v>
      </c>
    </row>
    <row r="236" spans="1:6" s="1" customFormat="1" ht="15">
      <c r="A236" s="11"/>
      <c r="B236" s="4"/>
      <c r="C236" s="74"/>
      <c r="D236" s="132"/>
      <c r="E236" s="132"/>
      <c r="F236" s="119"/>
    </row>
    <row r="237" spans="1:6" s="1" customFormat="1" ht="15">
      <c r="A237" s="11"/>
      <c r="B237" s="1" t="s">
        <v>24</v>
      </c>
      <c r="C237" s="92">
        <f>SUM(C231:C236)</f>
        <v>26400</v>
      </c>
      <c r="D237" s="92">
        <f>SUM(D231:D236)</f>
        <v>2000</v>
      </c>
      <c r="E237" s="92">
        <f>SUM(E231:E236)</f>
        <v>26150</v>
      </c>
      <c r="F237" s="92">
        <f>SUM(F231:F236)</f>
        <v>26150</v>
      </c>
    </row>
    <row r="238" spans="1:6" s="1" customFormat="1" ht="15">
      <c r="A238" s="11"/>
      <c r="C238" s="92"/>
      <c r="D238" s="92"/>
      <c r="E238" s="92"/>
      <c r="F238" s="119"/>
    </row>
    <row r="239" spans="1:6" s="4" customFormat="1" ht="15">
      <c r="A239" s="10" t="s">
        <v>112</v>
      </c>
      <c r="B239" s="5" t="s">
        <v>113</v>
      </c>
      <c r="C239" s="74"/>
      <c r="D239" s="74"/>
      <c r="E239" s="74"/>
      <c r="F239" s="76"/>
    </row>
    <row r="240" spans="1:6" s="4" customFormat="1" ht="14.25">
      <c r="A240" s="12"/>
      <c r="B240" s="80" t="s">
        <v>52</v>
      </c>
      <c r="C240" s="98">
        <v>6000</v>
      </c>
      <c r="D240" s="98">
        <v>0</v>
      </c>
      <c r="E240" s="98">
        <v>6000</v>
      </c>
      <c r="F240" s="98">
        <v>6000</v>
      </c>
    </row>
    <row r="241" spans="1:6" s="4" customFormat="1" ht="14.25">
      <c r="A241" s="12"/>
      <c r="B241" s="80" t="s">
        <v>19</v>
      </c>
      <c r="C241" s="98">
        <v>600</v>
      </c>
      <c r="D241" s="98">
        <v>0</v>
      </c>
      <c r="E241" s="98">
        <v>600</v>
      </c>
      <c r="F241" s="98">
        <v>600</v>
      </c>
    </row>
    <row r="242" spans="1:6" s="4" customFormat="1" ht="14.25">
      <c r="A242" s="12"/>
      <c r="B242" s="80" t="s">
        <v>18</v>
      </c>
      <c r="C242" s="98">
        <v>84</v>
      </c>
      <c r="D242" s="98">
        <v>0</v>
      </c>
      <c r="E242" s="98">
        <v>84</v>
      </c>
      <c r="F242" s="98">
        <v>84</v>
      </c>
    </row>
    <row r="243" spans="1:6" s="4" customFormat="1" ht="14.25">
      <c r="A243" s="12"/>
      <c r="B243" s="80" t="s">
        <v>119</v>
      </c>
      <c r="C243" s="98">
        <v>840</v>
      </c>
      <c r="D243" s="98">
        <v>0</v>
      </c>
      <c r="E243" s="98">
        <v>840</v>
      </c>
      <c r="F243" s="98">
        <v>840</v>
      </c>
    </row>
    <row r="244" spans="1:6" s="4" customFormat="1" ht="14.25">
      <c r="A244" s="12"/>
      <c r="B244" s="80" t="s">
        <v>139</v>
      </c>
      <c r="C244" s="98">
        <v>48</v>
      </c>
      <c r="D244" s="98">
        <v>0</v>
      </c>
      <c r="E244" s="98">
        <v>48</v>
      </c>
      <c r="F244" s="98">
        <v>48</v>
      </c>
    </row>
    <row r="245" spans="1:6" s="4" customFormat="1" ht="14.25">
      <c r="A245" s="12"/>
      <c r="B245" s="80" t="s">
        <v>123</v>
      </c>
      <c r="C245" s="98">
        <v>180</v>
      </c>
      <c r="D245" s="98">
        <v>0</v>
      </c>
      <c r="E245" s="98">
        <v>180</v>
      </c>
      <c r="F245" s="98">
        <v>180</v>
      </c>
    </row>
    <row r="246" spans="1:6" s="4" customFormat="1" ht="14.25">
      <c r="A246" s="12"/>
      <c r="B246" s="80" t="s">
        <v>124</v>
      </c>
      <c r="C246" s="98">
        <v>60</v>
      </c>
      <c r="D246" s="98">
        <v>0</v>
      </c>
      <c r="E246" s="98">
        <v>60</v>
      </c>
      <c r="F246" s="98">
        <v>60</v>
      </c>
    </row>
    <row r="247" spans="1:6" s="4" customFormat="1" ht="14.25">
      <c r="A247" s="12"/>
      <c r="B247" s="80" t="s">
        <v>131</v>
      </c>
      <c r="C247" s="98">
        <v>285</v>
      </c>
      <c r="D247" s="98">
        <v>0</v>
      </c>
      <c r="E247" s="98">
        <v>285</v>
      </c>
      <c r="F247" s="98">
        <v>285</v>
      </c>
    </row>
    <row r="248" spans="1:6" s="4" customFormat="1" ht="14.25">
      <c r="A248" s="12"/>
      <c r="B248" s="80" t="s">
        <v>143</v>
      </c>
      <c r="C248" s="98">
        <v>100</v>
      </c>
      <c r="D248" s="98">
        <v>0</v>
      </c>
      <c r="E248" s="98">
        <v>100</v>
      </c>
      <c r="F248" s="98">
        <v>100</v>
      </c>
    </row>
    <row r="249" spans="1:6" s="4" customFormat="1" ht="14.25">
      <c r="A249" s="12"/>
      <c r="B249" s="80" t="s">
        <v>239</v>
      </c>
      <c r="C249" s="98">
        <v>200</v>
      </c>
      <c r="D249" s="98">
        <v>0</v>
      </c>
      <c r="E249" s="98">
        <v>200</v>
      </c>
      <c r="F249" s="98">
        <v>200</v>
      </c>
    </row>
    <row r="250" spans="1:6" s="4" customFormat="1" ht="14.25">
      <c r="A250" s="12"/>
      <c r="B250" s="80" t="s">
        <v>164</v>
      </c>
      <c r="C250" s="98">
        <v>454</v>
      </c>
      <c r="D250" s="98">
        <v>0</v>
      </c>
      <c r="E250" s="98">
        <v>454</v>
      </c>
      <c r="F250" s="98">
        <v>454</v>
      </c>
    </row>
    <row r="251" spans="1:6" s="4" customFormat="1" ht="14.25">
      <c r="A251" s="12"/>
      <c r="B251" s="80" t="s">
        <v>170</v>
      </c>
      <c r="C251" s="98">
        <v>200</v>
      </c>
      <c r="D251" s="98">
        <v>0</v>
      </c>
      <c r="E251" s="98">
        <v>200</v>
      </c>
      <c r="F251" s="98">
        <v>200</v>
      </c>
    </row>
    <row r="252" spans="1:6" s="4" customFormat="1" ht="14.25">
      <c r="A252" s="12"/>
      <c r="C252" s="74"/>
      <c r="D252" s="74"/>
      <c r="E252" s="74"/>
      <c r="F252" s="76"/>
    </row>
    <row r="253" spans="1:6" s="4" customFormat="1" ht="15">
      <c r="A253" s="11"/>
      <c r="B253" s="1" t="s">
        <v>24</v>
      </c>
      <c r="C253" s="92">
        <f>SUM(C240:C252)</f>
        <v>9051</v>
      </c>
      <c r="D253" s="118">
        <v>6125.32</v>
      </c>
      <c r="E253" s="118">
        <f>SUM(E240:E251)</f>
        <v>9051</v>
      </c>
      <c r="F253" s="118">
        <f>SUM(F240:F251)</f>
        <v>9051</v>
      </c>
    </row>
    <row r="254" spans="1:6" s="4" customFormat="1" ht="15">
      <c r="A254" s="10" t="s">
        <v>112</v>
      </c>
      <c r="B254" s="5" t="s">
        <v>215</v>
      </c>
      <c r="C254" s="133">
        <v>370</v>
      </c>
      <c r="D254" s="98"/>
      <c r="E254" s="133">
        <v>370</v>
      </c>
      <c r="F254" s="133">
        <v>370</v>
      </c>
    </row>
    <row r="255" spans="1:6" s="4" customFormat="1" ht="15">
      <c r="A255" s="11"/>
      <c r="B255" s="64" t="s">
        <v>24</v>
      </c>
      <c r="C255" s="134">
        <f>SUM(C254)</f>
        <v>370</v>
      </c>
      <c r="D255" s="134">
        <f>SUM(D254)</f>
        <v>0</v>
      </c>
      <c r="E255" s="134">
        <f>SUM(E254)</f>
        <v>370</v>
      </c>
      <c r="F255" s="134">
        <f>SUM(F254)</f>
        <v>370</v>
      </c>
    </row>
    <row r="256" spans="1:6" s="4" customFormat="1" ht="15">
      <c r="A256" s="11"/>
      <c r="B256" s="64"/>
      <c r="C256" s="135"/>
      <c r="D256" s="136"/>
      <c r="E256" s="136"/>
      <c r="F256" s="136"/>
    </row>
    <row r="257" spans="1:6" s="1" customFormat="1" ht="15">
      <c r="A257" s="10" t="s">
        <v>53</v>
      </c>
      <c r="B257" s="5" t="s">
        <v>54</v>
      </c>
      <c r="C257" s="92"/>
      <c r="D257" s="119"/>
      <c r="E257" s="119"/>
      <c r="F257" s="119"/>
    </row>
    <row r="258" spans="1:6" s="1" customFormat="1" ht="15">
      <c r="A258" s="12"/>
      <c r="B258" s="85" t="s">
        <v>52</v>
      </c>
      <c r="C258" s="98">
        <v>0</v>
      </c>
      <c r="D258" s="117">
        <v>0</v>
      </c>
      <c r="E258" s="117">
        <v>0</v>
      </c>
      <c r="F258" s="98">
        <v>0</v>
      </c>
    </row>
    <row r="259" spans="1:6" s="1" customFormat="1" ht="15">
      <c r="A259" s="12"/>
      <c r="B259" s="85" t="s">
        <v>125</v>
      </c>
      <c r="C259" s="98">
        <v>40000</v>
      </c>
      <c r="D259" s="117">
        <v>0</v>
      </c>
      <c r="E259" s="117">
        <v>6000</v>
      </c>
      <c r="F259" s="98">
        <v>6000</v>
      </c>
    </row>
    <row r="260" spans="1:6" s="1" customFormat="1" ht="15">
      <c r="A260" s="12"/>
      <c r="B260" s="80" t="s">
        <v>55</v>
      </c>
      <c r="C260" s="98">
        <v>45000</v>
      </c>
      <c r="D260" s="117">
        <v>20000</v>
      </c>
      <c r="E260" s="117">
        <v>5000</v>
      </c>
      <c r="F260" s="98">
        <v>5000</v>
      </c>
    </row>
    <row r="261" spans="1:6" s="1" customFormat="1" ht="15">
      <c r="A261" s="12"/>
      <c r="B261" s="4"/>
      <c r="C261" s="92"/>
      <c r="D261" s="92"/>
      <c r="E261" s="92"/>
      <c r="F261" s="119"/>
    </row>
    <row r="262" spans="1:6" s="4" customFormat="1" ht="15">
      <c r="A262" s="11"/>
      <c r="B262" s="1" t="s">
        <v>24</v>
      </c>
      <c r="C262" s="92">
        <f>SUM(C258:C261)</f>
        <v>85000</v>
      </c>
      <c r="D262" s="118">
        <f>SUM(D258:D261)</f>
        <v>20000</v>
      </c>
      <c r="E262" s="118">
        <f>SUM(E258:E261)</f>
        <v>11000</v>
      </c>
      <c r="F262" s="118">
        <f>SUM(F258:F260)</f>
        <v>11000</v>
      </c>
    </row>
    <row r="263" spans="1:6" s="1" customFormat="1" ht="15">
      <c r="A263" s="12"/>
      <c r="B263" s="4"/>
      <c r="C263" s="92"/>
      <c r="D263" s="92"/>
      <c r="E263" s="92"/>
      <c r="F263" s="119"/>
    </row>
    <row r="264" spans="1:6" s="4" customFormat="1" ht="15">
      <c r="A264" s="10" t="s">
        <v>56</v>
      </c>
      <c r="B264" s="5" t="s">
        <v>57</v>
      </c>
      <c r="C264" s="74"/>
      <c r="D264" s="74"/>
      <c r="E264" s="74"/>
      <c r="F264" s="76"/>
    </row>
    <row r="265" spans="1:6" s="1" customFormat="1" ht="15.75" customHeight="1">
      <c r="A265" s="10"/>
      <c r="B265" s="80" t="s">
        <v>145</v>
      </c>
      <c r="C265" s="98">
        <v>398</v>
      </c>
      <c r="D265" s="117">
        <v>398</v>
      </c>
      <c r="E265" s="117">
        <v>398</v>
      </c>
      <c r="F265" s="117">
        <v>398</v>
      </c>
    </row>
    <row r="266" spans="1:6" s="1" customFormat="1" ht="15.75" customHeight="1">
      <c r="A266" s="10"/>
      <c r="B266" s="81" t="s">
        <v>61</v>
      </c>
      <c r="C266" s="98">
        <v>1600</v>
      </c>
      <c r="D266" s="117">
        <v>50</v>
      </c>
      <c r="E266" s="117">
        <v>1600</v>
      </c>
      <c r="F266" s="117">
        <v>1600</v>
      </c>
    </row>
    <row r="267" spans="1:6" s="1" customFormat="1" ht="15.75" customHeight="1">
      <c r="A267" s="10"/>
      <c r="B267" s="81" t="s">
        <v>187</v>
      </c>
      <c r="C267" s="98">
        <v>3700</v>
      </c>
      <c r="D267" s="117"/>
      <c r="E267" s="117">
        <v>3700</v>
      </c>
      <c r="F267" s="117">
        <v>3700</v>
      </c>
    </row>
    <row r="268" spans="1:6" s="1" customFormat="1" ht="15.75" customHeight="1">
      <c r="A268" s="10"/>
      <c r="B268" s="81" t="s">
        <v>305</v>
      </c>
      <c r="C268" s="98">
        <v>5000</v>
      </c>
      <c r="D268" s="117"/>
      <c r="E268" s="117">
        <v>3000</v>
      </c>
      <c r="F268" s="117">
        <v>3000</v>
      </c>
    </row>
    <row r="269" spans="1:6" s="1" customFormat="1" ht="15">
      <c r="A269" s="12"/>
      <c r="B269" s="80" t="s">
        <v>152</v>
      </c>
      <c r="C269" s="98">
        <v>12800</v>
      </c>
      <c r="D269" s="117">
        <v>2500</v>
      </c>
      <c r="E269" s="117">
        <v>12800</v>
      </c>
      <c r="F269" s="117">
        <v>12800</v>
      </c>
    </row>
    <row r="270" spans="1:6" s="4" customFormat="1" ht="14.25">
      <c r="A270" s="12"/>
      <c r="B270" s="80" t="s">
        <v>146</v>
      </c>
      <c r="C270" s="98">
        <v>1200</v>
      </c>
      <c r="D270" s="117">
        <v>415</v>
      </c>
      <c r="E270" s="117">
        <v>1200</v>
      </c>
      <c r="F270" s="117">
        <v>1200</v>
      </c>
    </row>
    <row r="271" spans="1:6" s="4" customFormat="1" ht="14.25">
      <c r="A271" s="12"/>
      <c r="B271" s="80" t="s">
        <v>147</v>
      </c>
      <c r="C271" s="98">
        <v>500</v>
      </c>
      <c r="D271" s="117">
        <v>500</v>
      </c>
      <c r="E271" s="117">
        <v>500</v>
      </c>
      <c r="F271" s="117">
        <v>500</v>
      </c>
    </row>
    <row r="272" spans="1:6" s="4" customFormat="1" ht="14.25">
      <c r="A272" s="12"/>
      <c r="B272" s="80" t="s">
        <v>163</v>
      </c>
      <c r="C272" s="98">
        <v>7000</v>
      </c>
      <c r="D272" s="117">
        <v>2000</v>
      </c>
      <c r="E272" s="117">
        <v>7000</v>
      </c>
      <c r="F272" s="117">
        <v>7000</v>
      </c>
    </row>
    <row r="273" spans="1:6" s="4" customFormat="1" ht="14.25">
      <c r="A273" s="12"/>
      <c r="B273" s="80" t="s">
        <v>251</v>
      </c>
      <c r="C273" s="98">
        <v>4297</v>
      </c>
      <c r="D273" s="117">
        <v>4640</v>
      </c>
      <c r="E273" s="117">
        <v>4297</v>
      </c>
      <c r="F273" s="117">
        <v>4297</v>
      </c>
    </row>
    <row r="274" spans="1:6" s="4" customFormat="1" ht="14.25">
      <c r="A274" s="12"/>
      <c r="C274" s="74"/>
      <c r="D274" s="74"/>
      <c r="E274" s="74"/>
      <c r="F274" s="76"/>
    </row>
    <row r="275" spans="1:6" s="4" customFormat="1" ht="15">
      <c r="A275" s="11"/>
      <c r="B275" s="1" t="s">
        <v>24</v>
      </c>
      <c r="C275" s="92">
        <f>SUM(C265:C274)</f>
        <v>36495</v>
      </c>
      <c r="D275" s="118">
        <f>SUM(D265:D274)</f>
        <v>10503</v>
      </c>
      <c r="E275" s="118">
        <f>SUM(E265:E274)</f>
        <v>34495</v>
      </c>
      <c r="F275" s="118">
        <f>SUM(F265:F274)</f>
        <v>34495</v>
      </c>
    </row>
    <row r="276" spans="1:6" s="4" customFormat="1" ht="15">
      <c r="A276" s="11"/>
      <c r="B276" s="1"/>
      <c r="C276" s="92"/>
      <c r="D276" s="118"/>
      <c r="E276" s="118"/>
      <c r="F276" s="118"/>
    </row>
    <row r="277" spans="1:6" s="4" customFormat="1" ht="15">
      <c r="A277" s="10" t="s">
        <v>58</v>
      </c>
      <c r="B277" s="5" t="s">
        <v>59</v>
      </c>
      <c r="C277" s="74"/>
      <c r="D277" s="76"/>
      <c r="E277" s="76"/>
      <c r="F277" s="76"/>
    </row>
    <row r="278" spans="1:6" s="1" customFormat="1" ht="15">
      <c r="A278" s="12"/>
      <c r="B278" s="80" t="s">
        <v>189</v>
      </c>
      <c r="C278" s="98">
        <v>5000</v>
      </c>
      <c r="D278" s="117">
        <v>1000</v>
      </c>
      <c r="E278" s="117">
        <v>3000</v>
      </c>
      <c r="F278" s="98">
        <v>3000</v>
      </c>
    </row>
    <row r="279" spans="1:6" s="1" customFormat="1" ht="15">
      <c r="A279" s="12"/>
      <c r="B279" s="80" t="s">
        <v>306</v>
      </c>
      <c r="C279" s="98">
        <v>2330</v>
      </c>
      <c r="D279" s="117"/>
      <c r="E279" s="117">
        <v>2330</v>
      </c>
      <c r="F279" s="98">
        <v>2330</v>
      </c>
    </row>
    <row r="280" spans="1:6" s="1" customFormat="1" ht="15">
      <c r="A280" s="12"/>
      <c r="B280" s="80" t="s">
        <v>252</v>
      </c>
      <c r="C280" s="98">
        <v>93000</v>
      </c>
      <c r="D280" s="117" t="s">
        <v>282</v>
      </c>
      <c r="E280" s="117">
        <v>93000</v>
      </c>
      <c r="F280" s="98">
        <v>93000</v>
      </c>
    </row>
    <row r="281" spans="1:6" s="4" customFormat="1" ht="14.25">
      <c r="A281" s="12"/>
      <c r="B281" s="80" t="s">
        <v>187</v>
      </c>
      <c r="C281" s="98">
        <v>180000</v>
      </c>
      <c r="D281" s="117">
        <v>60000</v>
      </c>
      <c r="E281" s="117">
        <v>220000</v>
      </c>
      <c r="F281" s="98">
        <v>220000</v>
      </c>
    </row>
    <row r="282" spans="1:6" s="4" customFormat="1" ht="15">
      <c r="A282" s="11"/>
      <c r="B282" s="1" t="s">
        <v>24</v>
      </c>
      <c r="C282" s="92">
        <f>SUM(C278:C281)</f>
        <v>280330</v>
      </c>
      <c r="D282" s="118">
        <f>SUM(D278:D281)</f>
        <v>61000</v>
      </c>
      <c r="E282" s="118">
        <f>SUM(E278:E281)</f>
        <v>318330</v>
      </c>
      <c r="F282" s="118">
        <f>SUM(F278:F281)</f>
        <v>318330</v>
      </c>
    </row>
    <row r="283" spans="1:6" s="1" customFormat="1" ht="15">
      <c r="A283" s="12"/>
      <c r="B283" s="4"/>
      <c r="C283" s="92"/>
      <c r="D283" s="92"/>
      <c r="E283" s="92"/>
      <c r="F283" s="119"/>
    </row>
    <row r="284" spans="1:6" s="4" customFormat="1" ht="15">
      <c r="A284" s="10" t="s">
        <v>60</v>
      </c>
      <c r="B284" s="5" t="s">
        <v>316</v>
      </c>
      <c r="C284" s="74"/>
      <c r="D284" s="74"/>
      <c r="E284" s="74"/>
      <c r="F284" s="76"/>
    </row>
    <row r="285" spans="1:6" s="4" customFormat="1" ht="14.25">
      <c r="A285" s="12"/>
      <c r="B285" s="80" t="s">
        <v>283</v>
      </c>
      <c r="C285" s="98">
        <v>24000</v>
      </c>
      <c r="D285" s="98">
        <v>8616</v>
      </c>
      <c r="E285" s="98">
        <v>24000</v>
      </c>
      <c r="F285" s="98">
        <v>24000</v>
      </c>
    </row>
    <row r="286" spans="1:6" s="4" customFormat="1" ht="14.25">
      <c r="A286" s="12"/>
      <c r="B286" s="80" t="s">
        <v>27</v>
      </c>
      <c r="C286" s="98">
        <v>2000</v>
      </c>
      <c r="D286" s="98">
        <v>7500</v>
      </c>
      <c r="E286" s="98">
        <v>2000</v>
      </c>
      <c r="F286" s="98">
        <v>2000</v>
      </c>
    </row>
    <row r="287" spans="1:6" s="4" customFormat="1" ht="14.25">
      <c r="A287" s="12"/>
      <c r="B287" s="80" t="s">
        <v>114</v>
      </c>
      <c r="C287" s="98">
        <v>20</v>
      </c>
      <c r="D287" s="98">
        <v>160</v>
      </c>
      <c r="E287" s="98">
        <v>20</v>
      </c>
      <c r="F287" s="98">
        <v>20</v>
      </c>
    </row>
    <row r="288" spans="1:6" s="4" customFormat="1" ht="14.25">
      <c r="A288" s="12"/>
      <c r="B288" s="80" t="s">
        <v>156</v>
      </c>
      <c r="C288" s="98">
        <v>20000</v>
      </c>
      <c r="D288" s="98">
        <v>1000</v>
      </c>
      <c r="E288" s="98">
        <v>20000</v>
      </c>
      <c r="F288" s="98">
        <v>20000</v>
      </c>
    </row>
    <row r="289" spans="1:6" s="4" customFormat="1" ht="14.25">
      <c r="A289" s="12"/>
      <c r="B289" s="80" t="s">
        <v>307</v>
      </c>
      <c r="C289" s="98">
        <v>400</v>
      </c>
      <c r="D289" s="98">
        <v>300</v>
      </c>
      <c r="E289" s="98">
        <v>300</v>
      </c>
      <c r="F289" s="98">
        <v>300</v>
      </c>
    </row>
    <row r="290" spans="1:6" s="4" customFormat="1" ht="14.25">
      <c r="A290" s="12"/>
      <c r="C290" s="74"/>
      <c r="D290" s="74"/>
      <c r="E290" s="74"/>
      <c r="F290" s="76"/>
    </row>
    <row r="291" spans="1:6" s="4" customFormat="1" ht="15">
      <c r="A291" s="11"/>
      <c r="B291" s="1" t="s">
        <v>24</v>
      </c>
      <c r="C291" s="92">
        <f>SUM(C285:C290)</f>
        <v>46420</v>
      </c>
      <c r="D291" s="118">
        <f>SUM(D285:D290)</f>
        <v>17576</v>
      </c>
      <c r="E291" s="118">
        <f>SUM(E285:E290)</f>
        <v>46320</v>
      </c>
      <c r="F291" s="118">
        <f>SUM(F285:F289)</f>
        <v>46320</v>
      </c>
    </row>
    <row r="292" spans="1:6" s="4" customFormat="1" ht="15">
      <c r="A292" s="11"/>
      <c r="B292" s="1"/>
      <c r="C292" s="74"/>
      <c r="D292" s="76"/>
      <c r="E292" s="76"/>
      <c r="F292" s="76"/>
    </row>
    <row r="293" spans="1:6" s="4" customFormat="1" ht="15">
      <c r="A293" s="10" t="s">
        <v>166</v>
      </c>
      <c r="B293" s="5" t="s">
        <v>270</v>
      </c>
      <c r="C293" s="74"/>
      <c r="D293" s="76"/>
      <c r="E293" s="76"/>
      <c r="F293" s="76"/>
    </row>
    <row r="294" spans="1:6" s="4" customFormat="1" ht="15">
      <c r="A294" s="10"/>
      <c r="B294" s="80" t="s">
        <v>259</v>
      </c>
      <c r="C294" s="98">
        <v>460</v>
      </c>
      <c r="D294" s="98">
        <v>0</v>
      </c>
      <c r="E294" s="98">
        <v>460</v>
      </c>
      <c r="F294" s="98">
        <v>460</v>
      </c>
    </row>
    <row r="295" spans="1:6" s="4" customFormat="1" ht="15">
      <c r="A295" s="11"/>
      <c r="B295" s="80" t="s">
        <v>143</v>
      </c>
      <c r="C295" s="98">
        <v>30</v>
      </c>
      <c r="D295" s="98">
        <v>0</v>
      </c>
      <c r="E295" s="98">
        <v>30</v>
      </c>
      <c r="F295" s="98">
        <v>30</v>
      </c>
    </row>
    <row r="296" spans="1:6" s="4" customFormat="1" ht="15">
      <c r="A296" s="11"/>
      <c r="B296" s="80" t="s">
        <v>125</v>
      </c>
      <c r="C296" s="98">
        <v>70</v>
      </c>
      <c r="D296" s="98">
        <v>0</v>
      </c>
      <c r="E296" s="98">
        <v>70</v>
      </c>
      <c r="F296" s="98">
        <v>70</v>
      </c>
    </row>
    <row r="297" spans="1:6" s="4" customFormat="1" ht="15">
      <c r="A297" s="11"/>
      <c r="B297" s="80" t="s">
        <v>164</v>
      </c>
      <c r="C297" s="98">
        <v>55</v>
      </c>
      <c r="D297" s="98">
        <v>0</v>
      </c>
      <c r="E297" s="98">
        <v>55</v>
      </c>
      <c r="F297" s="98">
        <v>55</v>
      </c>
    </row>
    <row r="298" spans="1:6" s="4" customFormat="1" ht="15">
      <c r="A298" s="11"/>
      <c r="C298" s="74"/>
      <c r="D298" s="74"/>
      <c r="E298" s="74"/>
      <c r="F298" s="76"/>
    </row>
    <row r="299" spans="1:6" s="4" customFormat="1" ht="15">
      <c r="A299" s="11"/>
      <c r="B299" s="1" t="s">
        <v>24</v>
      </c>
      <c r="C299" s="92">
        <f>SUM(C294:C298)</f>
        <v>615</v>
      </c>
      <c r="D299" s="118">
        <v>764.18</v>
      </c>
      <c r="E299" s="118">
        <f>SUM(E294:E297)</f>
        <v>615</v>
      </c>
      <c r="F299" s="118">
        <f>SUM(F294:F297)</f>
        <v>615</v>
      </c>
    </row>
    <row r="300" spans="1:6" s="4" customFormat="1" ht="15">
      <c r="A300" s="11"/>
      <c r="B300" s="1"/>
      <c r="C300" s="92"/>
      <c r="D300" s="118"/>
      <c r="E300" s="118"/>
      <c r="F300" s="118"/>
    </row>
    <row r="301" spans="1:6" s="4" customFormat="1" ht="15">
      <c r="A301" s="10" t="s">
        <v>62</v>
      </c>
      <c r="B301" s="5" t="s">
        <v>317</v>
      </c>
      <c r="C301" s="92"/>
      <c r="D301" s="118"/>
      <c r="E301" s="118"/>
      <c r="F301" s="118"/>
    </row>
    <row r="302" spans="1:6" s="4" customFormat="1" ht="15">
      <c r="A302" s="10"/>
      <c r="B302" s="94" t="s">
        <v>318</v>
      </c>
      <c r="C302" s="98">
        <v>8200</v>
      </c>
      <c r="D302" s="137"/>
      <c r="E302" s="137">
        <v>8200</v>
      </c>
      <c r="F302" s="137">
        <v>8200</v>
      </c>
    </row>
    <row r="303" spans="1:6" s="4" customFormat="1" ht="15">
      <c r="A303" s="11"/>
      <c r="B303" s="93" t="s">
        <v>308</v>
      </c>
      <c r="C303" s="98">
        <v>1000</v>
      </c>
      <c r="D303" s="138"/>
      <c r="E303" s="138">
        <v>1000</v>
      </c>
      <c r="F303" s="138">
        <v>1000</v>
      </c>
    </row>
    <row r="304" spans="1:6" s="4" customFormat="1" ht="15">
      <c r="A304" s="11"/>
      <c r="C304" s="74"/>
      <c r="D304" s="74"/>
      <c r="E304" s="74"/>
      <c r="F304" s="74"/>
    </row>
    <row r="305" spans="1:6" s="1" customFormat="1" ht="15">
      <c r="A305" s="12"/>
      <c r="B305" s="4" t="s">
        <v>24</v>
      </c>
      <c r="C305" s="92">
        <f>SUM(C302:C304)</f>
        <v>9200</v>
      </c>
      <c r="D305" s="92">
        <f>SUM(D302:D304)</f>
        <v>0</v>
      </c>
      <c r="E305" s="92">
        <f>SUM(E302:E304)</f>
        <v>9200</v>
      </c>
      <c r="F305" s="92">
        <f>SUM(F302:F304)</f>
        <v>9200</v>
      </c>
    </row>
    <row r="306" spans="1:6" s="4" customFormat="1" ht="15">
      <c r="A306" s="10" t="s">
        <v>63</v>
      </c>
      <c r="B306" s="5" t="s">
        <v>64</v>
      </c>
      <c r="C306" s="74"/>
      <c r="D306" s="74"/>
      <c r="E306" s="74"/>
      <c r="F306" s="76"/>
    </row>
    <row r="307" spans="1:6" s="4" customFormat="1" ht="14.25">
      <c r="A307" s="12"/>
      <c r="B307" s="80" t="s">
        <v>65</v>
      </c>
      <c r="C307" s="98">
        <v>7300</v>
      </c>
      <c r="D307" s="98">
        <v>4500</v>
      </c>
      <c r="E307" s="98">
        <v>7300</v>
      </c>
      <c r="F307" s="98">
        <v>7300</v>
      </c>
    </row>
    <row r="308" spans="1:6" s="4" customFormat="1" ht="14.25">
      <c r="A308" s="12"/>
      <c r="C308" s="74"/>
      <c r="D308" s="74"/>
      <c r="E308" s="74"/>
      <c r="F308" s="76"/>
    </row>
    <row r="309" spans="1:6" s="4" customFormat="1" ht="15">
      <c r="A309" s="11"/>
      <c r="B309" s="1" t="s">
        <v>24</v>
      </c>
      <c r="C309" s="92">
        <f>SUM(C307:C308)</f>
        <v>7300</v>
      </c>
      <c r="D309" s="118">
        <f>SUM(D307:D308)</f>
        <v>4500</v>
      </c>
      <c r="E309" s="118">
        <f>SUM(E307:E308)</f>
        <v>7300</v>
      </c>
      <c r="F309" s="118">
        <f>SUM(F307)</f>
        <v>7300</v>
      </c>
    </row>
    <row r="310" spans="1:6" s="4" customFormat="1" ht="15">
      <c r="A310" s="11"/>
      <c r="B310" s="1"/>
      <c r="C310" s="92"/>
      <c r="D310" s="118"/>
      <c r="E310" s="118"/>
      <c r="F310" s="118"/>
    </row>
    <row r="311" spans="1:6" s="1" customFormat="1" ht="15">
      <c r="A311" s="12"/>
      <c r="B311" s="4"/>
      <c r="C311" s="92"/>
      <c r="D311" s="92"/>
      <c r="E311" s="92"/>
      <c r="F311" s="119"/>
    </row>
    <row r="312" spans="1:6" s="4" customFormat="1" ht="15">
      <c r="A312" s="10" t="s">
        <v>66</v>
      </c>
      <c r="B312" s="5" t="s">
        <v>67</v>
      </c>
      <c r="C312" s="74"/>
      <c r="D312" s="74"/>
      <c r="E312" s="74"/>
      <c r="F312" s="76"/>
    </row>
    <row r="313" spans="1:6" s="4" customFormat="1" ht="14.25">
      <c r="A313" s="12"/>
      <c r="B313" s="80" t="s">
        <v>68</v>
      </c>
      <c r="C313" s="98">
        <v>25000</v>
      </c>
      <c r="D313" s="98">
        <v>10000</v>
      </c>
      <c r="E313" s="98">
        <v>25000</v>
      </c>
      <c r="F313" s="98">
        <v>25000</v>
      </c>
    </row>
    <row r="314" spans="1:6" s="4" customFormat="1" ht="14.25">
      <c r="A314" s="12"/>
      <c r="B314" s="80" t="s">
        <v>69</v>
      </c>
      <c r="C314" s="98">
        <v>6000</v>
      </c>
      <c r="D314" s="98">
        <v>1000</v>
      </c>
      <c r="E314" s="98">
        <v>5000</v>
      </c>
      <c r="F314" s="98">
        <v>5000</v>
      </c>
    </row>
    <row r="315" spans="1:6" s="4" customFormat="1" ht="14.25">
      <c r="A315" s="12"/>
      <c r="B315" s="80" t="s">
        <v>70</v>
      </c>
      <c r="C315" s="98">
        <v>20000</v>
      </c>
      <c r="D315" s="98">
        <v>7000</v>
      </c>
      <c r="E315" s="98">
        <v>23000</v>
      </c>
      <c r="F315" s="98">
        <v>23000</v>
      </c>
    </row>
    <row r="316" spans="1:6" s="4" customFormat="1" ht="14.25">
      <c r="A316" s="12"/>
      <c r="C316" s="74"/>
      <c r="D316" s="74"/>
      <c r="E316" s="74"/>
      <c r="F316" s="76"/>
    </row>
    <row r="317" spans="1:6" s="4" customFormat="1" ht="15">
      <c r="A317" s="11"/>
      <c r="B317" s="1" t="s">
        <v>24</v>
      </c>
      <c r="C317" s="92">
        <f>SUM(C313:C316)</f>
        <v>51000</v>
      </c>
      <c r="D317" s="118">
        <f>SUM(D313:D316)</f>
        <v>18000</v>
      </c>
      <c r="E317" s="118">
        <f>SUM(E313:E316)</f>
        <v>53000</v>
      </c>
      <c r="F317" s="118">
        <f>SUM(F313:F315)</f>
        <v>53000</v>
      </c>
    </row>
    <row r="318" spans="1:6" s="4" customFormat="1" ht="15">
      <c r="A318" s="11"/>
      <c r="B318" s="1"/>
      <c r="C318" s="92"/>
      <c r="D318" s="118"/>
      <c r="E318" s="118"/>
      <c r="F318" s="118"/>
    </row>
    <row r="319" spans="1:6" s="4" customFormat="1" ht="15">
      <c r="A319" s="113" t="s">
        <v>329</v>
      </c>
      <c r="B319" s="114" t="s">
        <v>333</v>
      </c>
      <c r="C319" s="92"/>
      <c r="D319" s="118"/>
      <c r="E319" s="118"/>
      <c r="F319" s="118"/>
    </row>
    <row r="320" spans="1:6" s="4" customFormat="1" ht="14.25">
      <c r="A320" s="105"/>
      <c r="B320" s="106" t="s">
        <v>184</v>
      </c>
      <c r="C320" s="137">
        <v>1470</v>
      </c>
      <c r="D320" s="137"/>
      <c r="E320" s="137">
        <v>1470</v>
      </c>
      <c r="F320" s="137">
        <v>1470</v>
      </c>
    </row>
    <row r="321" spans="1:6" s="4" customFormat="1" ht="14.25">
      <c r="A321" s="107"/>
      <c r="B321" s="108" t="s">
        <v>330</v>
      </c>
      <c r="C321" s="137">
        <v>5000</v>
      </c>
      <c r="D321" s="137"/>
      <c r="E321" s="137">
        <v>5000</v>
      </c>
      <c r="F321" s="137">
        <v>5000</v>
      </c>
    </row>
    <row r="322" spans="1:6" s="4" customFormat="1" ht="14.25">
      <c r="A322" s="107"/>
      <c r="B322" s="108" t="s">
        <v>331</v>
      </c>
      <c r="C322" s="137">
        <v>5000</v>
      </c>
      <c r="D322" s="137"/>
      <c r="E322" s="137">
        <v>5000</v>
      </c>
      <c r="F322" s="137">
        <v>5000</v>
      </c>
    </row>
    <row r="323" spans="1:6" s="4" customFormat="1" ht="15">
      <c r="A323" s="107"/>
      <c r="B323" s="110"/>
      <c r="C323" s="92"/>
      <c r="D323" s="118"/>
      <c r="E323" s="118"/>
      <c r="F323" s="118"/>
    </row>
    <row r="324" spans="1:6" s="4" customFormat="1" ht="15">
      <c r="A324" s="107"/>
      <c r="B324" s="110"/>
      <c r="C324" s="92">
        <f>SUM(C320:C323)</f>
        <v>11470</v>
      </c>
      <c r="D324" s="92">
        <f>SUM(D320:D323)</f>
        <v>0</v>
      </c>
      <c r="E324" s="92">
        <f>SUM(E320:E323)</f>
        <v>11470</v>
      </c>
      <c r="F324" s="92">
        <f>SUM(F320:F323)</f>
        <v>11470</v>
      </c>
    </row>
    <row r="325" spans="1:6" s="4" customFormat="1" ht="15">
      <c r="A325" s="107"/>
      <c r="B325" s="110"/>
      <c r="C325" s="92"/>
      <c r="D325" s="118"/>
      <c r="E325" s="118"/>
      <c r="F325" s="118"/>
    </row>
    <row r="326" spans="1:6" s="4" customFormat="1" ht="15">
      <c r="A326" s="111" t="s">
        <v>334</v>
      </c>
      <c r="B326" s="112" t="s">
        <v>335</v>
      </c>
      <c r="C326" s="92"/>
      <c r="D326" s="118"/>
      <c r="E326" s="118"/>
      <c r="F326" s="118"/>
    </row>
    <row r="327" spans="1:6" s="4" customFormat="1" ht="14.25">
      <c r="A327" s="109"/>
      <c r="B327" s="106" t="s">
        <v>184</v>
      </c>
      <c r="C327" s="137">
        <v>9300</v>
      </c>
      <c r="D327" s="137"/>
      <c r="E327" s="137">
        <v>9300</v>
      </c>
      <c r="F327" s="137">
        <v>9300</v>
      </c>
    </row>
    <row r="328" spans="1:6" s="4" customFormat="1" ht="14.25">
      <c r="A328" s="109"/>
      <c r="B328" s="106" t="s">
        <v>61</v>
      </c>
      <c r="C328" s="137">
        <v>200</v>
      </c>
      <c r="D328" s="137"/>
      <c r="E328" s="137">
        <v>200</v>
      </c>
      <c r="F328" s="137">
        <v>200</v>
      </c>
    </row>
    <row r="329" spans="1:6" s="4" customFormat="1" ht="14.25">
      <c r="A329" s="109"/>
      <c r="B329" s="108" t="s">
        <v>332</v>
      </c>
      <c r="C329" s="137">
        <v>600</v>
      </c>
      <c r="D329" s="137"/>
      <c r="E329" s="137">
        <v>600</v>
      </c>
      <c r="F329" s="137">
        <v>600</v>
      </c>
    </row>
    <row r="330" spans="1:6" s="4" customFormat="1" ht="15">
      <c r="A330" s="109"/>
      <c r="B330" s="110"/>
      <c r="C330" s="92"/>
      <c r="D330" s="118"/>
      <c r="E330" s="118"/>
      <c r="F330" s="118"/>
    </row>
    <row r="331" spans="1:6" s="4" customFormat="1" ht="15">
      <c r="A331" s="109"/>
      <c r="B331" s="110"/>
      <c r="C331" s="92">
        <f>SUM(C327:C329)</f>
        <v>10100</v>
      </c>
      <c r="D331" s="92">
        <f>SUM(D327:D329)</f>
        <v>0</v>
      </c>
      <c r="E331" s="92">
        <f>SUM(E327:E329)</f>
        <v>10100</v>
      </c>
      <c r="F331" s="92">
        <f>SUM(F327:F329)</f>
        <v>10100</v>
      </c>
    </row>
    <row r="332" spans="1:6" s="4" customFormat="1" ht="15">
      <c r="A332" s="10" t="s">
        <v>71</v>
      </c>
      <c r="B332" s="5" t="s">
        <v>72</v>
      </c>
      <c r="C332" s="74"/>
      <c r="D332" s="76"/>
      <c r="E332" s="76"/>
      <c r="F332" s="76"/>
    </row>
    <row r="333" spans="1:6" s="4" customFormat="1" ht="14.25">
      <c r="A333" s="12"/>
      <c r="B333" s="80" t="s">
        <v>311</v>
      </c>
      <c r="C333" s="98">
        <v>13000</v>
      </c>
      <c r="D333" s="117">
        <v>30.43</v>
      </c>
      <c r="E333" s="117">
        <v>13000</v>
      </c>
      <c r="F333" s="117">
        <v>13000</v>
      </c>
    </row>
    <row r="334" spans="1:6" s="4" customFormat="1" ht="14.25">
      <c r="A334" s="12"/>
      <c r="B334" s="80" t="s">
        <v>169</v>
      </c>
      <c r="C334" s="98">
        <v>7000</v>
      </c>
      <c r="D334" s="117">
        <v>0</v>
      </c>
      <c r="E334" s="117">
        <v>7000</v>
      </c>
      <c r="F334" s="117">
        <v>7000</v>
      </c>
    </row>
    <row r="335" spans="1:6" s="4" customFormat="1" ht="14.25">
      <c r="A335" s="12"/>
      <c r="B335" s="80" t="s">
        <v>114</v>
      </c>
      <c r="C335" s="98">
        <v>0</v>
      </c>
      <c r="D335" s="117">
        <v>300</v>
      </c>
      <c r="E335" s="117">
        <v>0</v>
      </c>
      <c r="F335" s="117">
        <v>0</v>
      </c>
    </row>
    <row r="336" spans="1:6" s="4" customFormat="1" ht="14.25">
      <c r="A336" s="12"/>
      <c r="B336" s="80" t="s">
        <v>61</v>
      </c>
      <c r="C336" s="98">
        <v>0</v>
      </c>
      <c r="D336" s="117">
        <v>200</v>
      </c>
      <c r="E336" s="117">
        <v>0</v>
      </c>
      <c r="F336" s="117">
        <v>0</v>
      </c>
    </row>
    <row r="337" spans="1:6" s="4" customFormat="1" ht="14.25">
      <c r="A337" s="12"/>
      <c r="B337" s="80" t="s">
        <v>177</v>
      </c>
      <c r="C337" s="98">
        <v>0</v>
      </c>
      <c r="D337" s="117">
        <v>1000</v>
      </c>
      <c r="E337" s="117">
        <v>0</v>
      </c>
      <c r="F337" s="117">
        <v>0</v>
      </c>
    </row>
    <row r="338" spans="1:6" s="4" customFormat="1" ht="14.25">
      <c r="A338" s="12"/>
      <c r="B338" s="80" t="s">
        <v>149</v>
      </c>
      <c r="C338" s="98">
        <v>0</v>
      </c>
      <c r="D338" s="117">
        <v>1500</v>
      </c>
      <c r="E338" s="117">
        <v>0</v>
      </c>
      <c r="F338" s="117">
        <v>0</v>
      </c>
    </row>
    <row r="339" spans="1:7" s="4" customFormat="1" ht="14.25">
      <c r="A339" s="12"/>
      <c r="B339" s="89" t="s">
        <v>136</v>
      </c>
      <c r="C339" s="98">
        <v>0</v>
      </c>
      <c r="D339" s="117">
        <v>4979</v>
      </c>
      <c r="E339" s="117">
        <v>0</v>
      </c>
      <c r="F339" s="117">
        <v>0</v>
      </c>
      <c r="G339" s="63"/>
    </row>
    <row r="340" spans="1:7" s="4" customFormat="1" ht="14.25">
      <c r="A340" s="12"/>
      <c r="B340" s="89" t="s">
        <v>298</v>
      </c>
      <c r="C340" s="98">
        <v>400</v>
      </c>
      <c r="D340" s="117">
        <v>332</v>
      </c>
      <c r="E340" s="117">
        <v>400</v>
      </c>
      <c r="F340" s="117">
        <v>400</v>
      </c>
      <c r="G340" s="63"/>
    </row>
    <row r="341" spans="1:7" s="4" customFormat="1" ht="14.25">
      <c r="A341" s="12"/>
      <c r="B341" s="80" t="s">
        <v>294</v>
      </c>
      <c r="C341" s="98">
        <v>700</v>
      </c>
      <c r="D341" s="117">
        <v>332</v>
      </c>
      <c r="E341" s="117">
        <v>700</v>
      </c>
      <c r="F341" s="117">
        <v>700</v>
      </c>
      <c r="G341" s="63"/>
    </row>
    <row r="342" spans="1:6" s="4" customFormat="1" ht="14.25">
      <c r="A342" s="12"/>
      <c r="B342" s="80" t="s">
        <v>279</v>
      </c>
      <c r="C342" s="98">
        <v>500</v>
      </c>
      <c r="D342" s="117">
        <v>332</v>
      </c>
      <c r="E342" s="117">
        <v>500</v>
      </c>
      <c r="F342" s="117">
        <v>500</v>
      </c>
    </row>
    <row r="343" spans="1:6" s="4" customFormat="1" ht="14.25">
      <c r="A343" s="12"/>
      <c r="B343" s="89" t="s">
        <v>293</v>
      </c>
      <c r="C343" s="98">
        <v>500</v>
      </c>
      <c r="D343" s="117"/>
      <c r="E343" s="117">
        <v>500</v>
      </c>
      <c r="F343" s="117">
        <v>500</v>
      </c>
    </row>
    <row r="344" spans="1:6" s="4" customFormat="1" ht="14.25">
      <c r="A344" s="12"/>
      <c r="B344" s="80" t="s">
        <v>321</v>
      </c>
      <c r="C344" s="98">
        <v>500</v>
      </c>
      <c r="D344" s="117">
        <v>400</v>
      </c>
      <c r="E344" s="117">
        <v>332</v>
      </c>
      <c r="F344" s="117">
        <v>332</v>
      </c>
    </row>
    <row r="345" spans="1:6" s="4" customFormat="1" ht="14.25">
      <c r="A345" s="12"/>
      <c r="B345" s="80" t="s">
        <v>309</v>
      </c>
      <c r="C345" s="98">
        <v>0</v>
      </c>
      <c r="D345" s="117"/>
      <c r="E345" s="117">
        <v>0</v>
      </c>
      <c r="F345" s="129">
        <v>0</v>
      </c>
    </row>
    <row r="346" spans="1:7" s="4" customFormat="1" ht="14.25">
      <c r="A346" s="12"/>
      <c r="B346" s="89" t="s">
        <v>287</v>
      </c>
      <c r="C346" s="98">
        <v>350</v>
      </c>
      <c r="D346" s="98"/>
      <c r="E346" s="98">
        <v>350</v>
      </c>
      <c r="F346" s="139">
        <v>350</v>
      </c>
      <c r="G346" s="55"/>
    </row>
    <row r="347" spans="1:6" s="4" customFormat="1" ht="15">
      <c r="A347" s="11"/>
      <c r="B347" s="1" t="s">
        <v>24</v>
      </c>
      <c r="C347" s="56">
        <f>SUM(C333:C346)</f>
        <v>22950</v>
      </c>
      <c r="D347" s="39">
        <f>SUM(D333:D344)</f>
        <v>9405.43</v>
      </c>
      <c r="E347" s="39">
        <f>SUM(E333:E346)</f>
        <v>22782</v>
      </c>
      <c r="F347" s="39">
        <f>SUM(F333:F346)</f>
        <v>22782</v>
      </c>
    </row>
    <row r="348" spans="1:5" s="1" customFormat="1" ht="15">
      <c r="A348" s="12"/>
      <c r="B348" s="4"/>
      <c r="C348" s="56"/>
      <c r="D348" s="56"/>
      <c r="E348" s="56"/>
    </row>
    <row r="349" spans="1:5" s="4" customFormat="1" ht="15">
      <c r="A349" s="10" t="s">
        <v>74</v>
      </c>
      <c r="B349" s="5" t="s">
        <v>75</v>
      </c>
      <c r="C349" s="55"/>
      <c r="D349" s="55"/>
      <c r="E349" s="55"/>
    </row>
    <row r="350" spans="1:6" s="4" customFormat="1" ht="14.25">
      <c r="A350" s="12"/>
      <c r="B350" s="80" t="s">
        <v>73</v>
      </c>
      <c r="C350" s="98">
        <v>9200</v>
      </c>
      <c r="D350" s="117">
        <v>8753.4</v>
      </c>
      <c r="E350" s="117">
        <v>9200</v>
      </c>
      <c r="F350" s="98">
        <v>9200</v>
      </c>
    </row>
    <row r="351" spans="1:6" s="4" customFormat="1" ht="14.25">
      <c r="A351" s="12"/>
      <c r="B351" s="80" t="s">
        <v>20</v>
      </c>
      <c r="C351" s="98">
        <v>800</v>
      </c>
      <c r="D351" s="117">
        <v>1144.8</v>
      </c>
      <c r="E351" s="117">
        <v>800</v>
      </c>
      <c r="F351" s="98">
        <v>800</v>
      </c>
    </row>
    <row r="352" spans="1:6" s="4" customFormat="1" ht="14.25">
      <c r="A352" s="12"/>
      <c r="B352" s="80" t="s">
        <v>19</v>
      </c>
      <c r="C352" s="98">
        <v>1000</v>
      </c>
      <c r="D352" s="117">
        <v>989.8</v>
      </c>
      <c r="E352" s="117">
        <v>1000</v>
      </c>
      <c r="F352" s="98">
        <v>1000</v>
      </c>
    </row>
    <row r="353" spans="1:6" s="4" customFormat="1" ht="14.25">
      <c r="A353" s="12"/>
      <c r="B353" s="80" t="s">
        <v>18</v>
      </c>
      <c r="C353" s="98">
        <v>140</v>
      </c>
      <c r="D353" s="117">
        <v>138.5</v>
      </c>
      <c r="E353" s="117">
        <v>140</v>
      </c>
      <c r="F353" s="98">
        <v>140</v>
      </c>
    </row>
    <row r="354" spans="1:6" s="4" customFormat="1" ht="14.25">
      <c r="A354" s="12"/>
      <c r="B354" s="80" t="s">
        <v>119</v>
      </c>
      <c r="C354" s="98">
        <v>1400</v>
      </c>
      <c r="D354" s="117">
        <v>1385.7</v>
      </c>
      <c r="E354" s="117">
        <v>1400</v>
      </c>
      <c r="F354" s="98">
        <v>1400</v>
      </c>
    </row>
    <row r="355" spans="1:6" s="4" customFormat="1" ht="14.25">
      <c r="A355" s="12"/>
      <c r="B355" s="80" t="s">
        <v>139</v>
      </c>
      <c r="C355" s="98">
        <v>80</v>
      </c>
      <c r="D355" s="117">
        <v>79.2</v>
      </c>
      <c r="E355" s="117">
        <v>80</v>
      </c>
      <c r="F355" s="98">
        <v>80</v>
      </c>
    </row>
    <row r="356" spans="1:6" s="4" customFormat="1" ht="14.25">
      <c r="A356" s="12"/>
      <c r="B356" s="80" t="s">
        <v>123</v>
      </c>
      <c r="C356" s="98">
        <v>300</v>
      </c>
      <c r="D356" s="117">
        <v>296.9</v>
      </c>
      <c r="E356" s="117">
        <v>300</v>
      </c>
      <c r="F356" s="98">
        <v>300</v>
      </c>
    </row>
    <row r="357" spans="1:6" s="4" customFormat="1" ht="14.25">
      <c r="A357" s="12"/>
      <c r="B357" s="80" t="s">
        <v>124</v>
      </c>
      <c r="C357" s="98">
        <v>100</v>
      </c>
      <c r="D357" s="117">
        <v>98.98</v>
      </c>
      <c r="E357" s="117">
        <v>100</v>
      </c>
      <c r="F357" s="98">
        <v>100</v>
      </c>
    </row>
    <row r="358" spans="1:6" s="4" customFormat="1" ht="14.25">
      <c r="A358" s="12"/>
      <c r="B358" s="80" t="s">
        <v>131</v>
      </c>
      <c r="C358" s="98">
        <v>475</v>
      </c>
      <c r="D358" s="117">
        <v>470.16</v>
      </c>
      <c r="E358" s="117">
        <v>475</v>
      </c>
      <c r="F358" s="98">
        <v>475</v>
      </c>
    </row>
    <row r="359" spans="1:6" s="24" customFormat="1" ht="14.25">
      <c r="A359" s="26"/>
      <c r="B359" s="81" t="s">
        <v>169</v>
      </c>
      <c r="C359" s="98">
        <v>7200</v>
      </c>
      <c r="D359" s="117">
        <v>4000</v>
      </c>
      <c r="E359" s="117">
        <v>7200</v>
      </c>
      <c r="F359" s="98">
        <v>7200</v>
      </c>
    </row>
    <row r="360" spans="1:6" s="4" customFormat="1" ht="14.25">
      <c r="A360" s="12"/>
      <c r="B360" s="80" t="s">
        <v>171</v>
      </c>
      <c r="C360" s="98">
        <v>400</v>
      </c>
      <c r="D360" s="117">
        <v>500</v>
      </c>
      <c r="E360" s="117">
        <v>400</v>
      </c>
      <c r="F360" s="98">
        <v>400</v>
      </c>
    </row>
    <row r="361" spans="1:6" s="4" customFormat="1" ht="14.25">
      <c r="A361" s="12"/>
      <c r="B361" s="80" t="s">
        <v>310</v>
      </c>
      <c r="C361" s="98">
        <v>500</v>
      </c>
      <c r="D361" s="117"/>
      <c r="E361" s="117">
        <v>500</v>
      </c>
      <c r="F361" s="98">
        <v>500</v>
      </c>
    </row>
    <row r="362" spans="1:6" s="4" customFormat="1" ht="14.25">
      <c r="A362" s="12"/>
      <c r="B362" s="80" t="s">
        <v>190</v>
      </c>
      <c r="C362" s="98">
        <v>200</v>
      </c>
      <c r="D362" s="117">
        <v>100</v>
      </c>
      <c r="E362" s="117">
        <v>200</v>
      </c>
      <c r="F362" s="98">
        <v>200</v>
      </c>
    </row>
    <row r="363" spans="1:6" s="4" customFormat="1" ht="14.25">
      <c r="A363" s="12"/>
      <c r="B363" s="80" t="s">
        <v>187</v>
      </c>
      <c r="C363" s="98">
        <v>800</v>
      </c>
      <c r="D363" s="117">
        <v>1200</v>
      </c>
      <c r="E363" s="117">
        <v>800</v>
      </c>
      <c r="F363" s="98">
        <v>800</v>
      </c>
    </row>
    <row r="364" spans="1:6" s="4" customFormat="1" ht="14.25">
      <c r="A364" s="12"/>
      <c r="B364" s="80" t="s">
        <v>191</v>
      </c>
      <c r="C364" s="98">
        <v>220</v>
      </c>
      <c r="D364" s="117">
        <v>199</v>
      </c>
      <c r="E364" s="117">
        <v>220</v>
      </c>
      <c r="F364" s="98">
        <v>220</v>
      </c>
    </row>
    <row r="365" spans="1:6" s="4" customFormat="1" ht="14.25">
      <c r="A365" s="12"/>
      <c r="B365" s="80" t="s">
        <v>192</v>
      </c>
      <c r="C365" s="98">
        <v>1000</v>
      </c>
      <c r="D365" s="117">
        <v>1000</v>
      </c>
      <c r="E365" s="117">
        <v>1000</v>
      </c>
      <c r="F365" s="98">
        <v>1000</v>
      </c>
    </row>
    <row r="366" spans="1:6" s="4" customFormat="1" ht="14.25">
      <c r="A366" s="12"/>
      <c r="B366" s="89" t="s">
        <v>76</v>
      </c>
      <c r="C366" s="98">
        <v>1000</v>
      </c>
      <c r="D366" s="117">
        <v>664</v>
      </c>
      <c r="E366" s="117">
        <v>1000</v>
      </c>
      <c r="F366" s="98">
        <v>1000</v>
      </c>
    </row>
    <row r="367" spans="1:6" s="4" customFormat="1" ht="15">
      <c r="A367" s="11"/>
      <c r="B367" s="1" t="s">
        <v>24</v>
      </c>
      <c r="C367" s="92">
        <f>SUM(C350:C366)</f>
        <v>24815</v>
      </c>
      <c r="D367" s="118">
        <f>SUM(D350:D366)</f>
        <v>21020.44</v>
      </c>
      <c r="E367" s="118">
        <f>SUM(E350:E366)</f>
        <v>24815</v>
      </c>
      <c r="F367" s="118">
        <f>SUM(F350:F366)</f>
        <v>24815</v>
      </c>
    </row>
    <row r="368" spans="1:6" s="4" customFormat="1" ht="15">
      <c r="A368" s="11"/>
      <c r="B368" s="1"/>
      <c r="C368" s="92"/>
      <c r="D368" s="118"/>
      <c r="E368" s="118"/>
      <c r="F368" s="118"/>
    </row>
    <row r="369" spans="1:8" s="4" customFormat="1" ht="14.25" customHeight="1">
      <c r="A369" s="10" t="s">
        <v>77</v>
      </c>
      <c r="B369" s="5" t="s">
        <v>78</v>
      </c>
      <c r="C369" s="74"/>
      <c r="D369" s="76"/>
      <c r="E369" s="76"/>
      <c r="F369" s="76"/>
      <c r="G369" s="74"/>
      <c r="H369" s="74"/>
    </row>
    <row r="370" spans="1:6" s="4" customFormat="1" ht="14.25">
      <c r="A370" s="12"/>
      <c r="B370" s="80" t="s">
        <v>169</v>
      </c>
      <c r="C370" s="98">
        <v>1700</v>
      </c>
      <c r="D370" s="98">
        <v>1500</v>
      </c>
      <c r="E370" s="98">
        <v>1700</v>
      </c>
      <c r="F370" s="98">
        <v>1700</v>
      </c>
    </row>
    <row r="371" spans="1:6" s="4" customFormat="1" ht="14.25">
      <c r="A371" s="12"/>
      <c r="B371" s="80" t="s">
        <v>178</v>
      </c>
      <c r="C371" s="98">
        <v>50</v>
      </c>
      <c r="D371" s="98">
        <v>50</v>
      </c>
      <c r="E371" s="98">
        <v>50</v>
      </c>
      <c r="F371" s="98">
        <v>50</v>
      </c>
    </row>
    <row r="372" spans="1:6" s="4" customFormat="1" ht="14.25">
      <c r="A372" s="12"/>
      <c r="B372" s="80" t="s">
        <v>79</v>
      </c>
      <c r="C372" s="98">
        <v>800</v>
      </c>
      <c r="D372" s="98">
        <v>200</v>
      </c>
      <c r="E372" s="98">
        <v>800</v>
      </c>
      <c r="F372" s="98">
        <v>800</v>
      </c>
    </row>
    <row r="373" spans="1:6" s="4" customFormat="1" ht="14.25">
      <c r="A373" s="12"/>
      <c r="B373" s="80" t="s">
        <v>167</v>
      </c>
      <c r="C373" s="98">
        <v>200</v>
      </c>
      <c r="D373" s="98">
        <v>100</v>
      </c>
      <c r="E373" s="98">
        <v>200</v>
      </c>
      <c r="F373" s="98">
        <v>200</v>
      </c>
    </row>
    <row r="374" spans="1:6" s="4" customFormat="1" ht="14.25">
      <c r="A374" s="12"/>
      <c r="B374" s="80" t="s">
        <v>240</v>
      </c>
      <c r="C374" s="98">
        <v>80</v>
      </c>
      <c r="D374" s="98">
        <v>80</v>
      </c>
      <c r="E374" s="98">
        <v>80</v>
      </c>
      <c r="F374" s="98">
        <v>80</v>
      </c>
    </row>
    <row r="375" spans="1:6" s="4" customFormat="1" ht="14.25">
      <c r="A375" s="12"/>
      <c r="B375" s="80" t="s">
        <v>141</v>
      </c>
      <c r="C375" s="98">
        <v>476.54</v>
      </c>
      <c r="D375" s="98">
        <v>476.54</v>
      </c>
      <c r="E375" s="98">
        <v>476.54</v>
      </c>
      <c r="F375" s="98">
        <v>476.54</v>
      </c>
    </row>
    <row r="376" spans="1:6" s="4" customFormat="1" ht="14.25" customHeight="1">
      <c r="A376" s="12"/>
      <c r="B376" s="80" t="s">
        <v>157</v>
      </c>
      <c r="C376" s="98">
        <v>550</v>
      </c>
      <c r="D376" s="98">
        <v>568.8</v>
      </c>
      <c r="E376" s="98">
        <v>550</v>
      </c>
      <c r="F376" s="98">
        <v>550</v>
      </c>
    </row>
    <row r="377" spans="1:6" s="4" customFormat="1" ht="14.25" customHeight="1">
      <c r="A377" s="12"/>
      <c r="C377" s="74"/>
      <c r="D377" s="74"/>
      <c r="E377" s="74"/>
      <c r="F377" s="76"/>
    </row>
    <row r="378" spans="1:6" s="4" customFormat="1" ht="15">
      <c r="A378" s="11"/>
      <c r="B378" s="1" t="s">
        <v>24</v>
      </c>
      <c r="C378" s="92">
        <f>SUM(C370:C377)</f>
        <v>3856.54</v>
      </c>
      <c r="D378" s="118">
        <f>SUM(D370:D377)</f>
        <v>2975.34</v>
      </c>
      <c r="E378" s="118">
        <f>SUM(E370:E377)</f>
        <v>3856.54</v>
      </c>
      <c r="F378" s="118">
        <f>SUM(F370:F376)</f>
        <v>3856.54</v>
      </c>
    </row>
    <row r="379" spans="1:6" s="4" customFormat="1" ht="15">
      <c r="A379" s="11"/>
      <c r="B379" s="1"/>
      <c r="C379" s="92"/>
      <c r="D379" s="118"/>
      <c r="E379" s="118"/>
      <c r="F379" s="118"/>
    </row>
    <row r="380" spans="1:6" s="4" customFormat="1" ht="15">
      <c r="A380" s="10" t="s">
        <v>80</v>
      </c>
      <c r="B380" s="5" t="s">
        <v>81</v>
      </c>
      <c r="C380" s="74"/>
      <c r="D380" s="74"/>
      <c r="E380" s="74"/>
      <c r="F380" s="76"/>
    </row>
    <row r="381" spans="1:6" s="4" customFormat="1" ht="14.25">
      <c r="A381" s="12"/>
      <c r="B381" s="89" t="s">
        <v>82</v>
      </c>
      <c r="C381" s="98">
        <v>3000</v>
      </c>
      <c r="D381" s="98">
        <v>1660</v>
      </c>
      <c r="E381" s="98">
        <v>3000</v>
      </c>
      <c r="F381" s="98">
        <v>3000</v>
      </c>
    </row>
    <row r="382" spans="1:6" s="4" customFormat="1" ht="14.25">
      <c r="A382" s="12"/>
      <c r="B382" s="89" t="s">
        <v>150</v>
      </c>
      <c r="C382" s="98">
        <v>800</v>
      </c>
      <c r="D382" s="98">
        <v>664</v>
      </c>
      <c r="E382" s="98">
        <v>800</v>
      </c>
      <c r="F382" s="98">
        <v>800</v>
      </c>
    </row>
    <row r="383" spans="1:6" s="4" customFormat="1" ht="14.25">
      <c r="A383" s="12"/>
      <c r="B383" s="89" t="s">
        <v>325</v>
      </c>
      <c r="C383" s="98">
        <v>1000</v>
      </c>
      <c r="D383" s="98">
        <v>664</v>
      </c>
      <c r="E383" s="98">
        <v>1000</v>
      </c>
      <c r="F383" s="98">
        <v>1000</v>
      </c>
    </row>
    <row r="384" spans="1:6" s="4" customFormat="1" ht="14.25">
      <c r="A384" s="12"/>
      <c r="C384" s="74"/>
      <c r="D384" s="74"/>
      <c r="E384" s="74"/>
      <c r="F384" s="76"/>
    </row>
    <row r="385" spans="1:6" s="4" customFormat="1" ht="15">
      <c r="A385" s="11"/>
      <c r="B385" s="1" t="s">
        <v>24</v>
      </c>
      <c r="C385" s="92">
        <f>SUM(C381:C384)</f>
        <v>4800</v>
      </c>
      <c r="D385" s="118">
        <f>SUM(D381:D384)</f>
        <v>2988</v>
      </c>
      <c r="E385" s="118">
        <f>SUM(E381:E384)</f>
        <v>4800</v>
      </c>
      <c r="F385" s="118">
        <f>SUM(F381:F383)</f>
        <v>4800</v>
      </c>
    </row>
    <row r="386" spans="1:6" s="1" customFormat="1" ht="15">
      <c r="A386" s="12"/>
      <c r="B386" s="4"/>
      <c r="C386" s="92"/>
      <c r="D386" s="92"/>
      <c r="E386" s="92"/>
      <c r="F386" s="119"/>
    </row>
    <row r="387" spans="1:6" s="4" customFormat="1" ht="15">
      <c r="A387" s="10" t="s">
        <v>83</v>
      </c>
      <c r="B387" s="5" t="s">
        <v>84</v>
      </c>
      <c r="C387" s="74"/>
      <c r="D387" s="74"/>
      <c r="E387" s="74"/>
      <c r="F387" s="76"/>
    </row>
    <row r="388" spans="1:6" s="4" customFormat="1" ht="14.25">
      <c r="A388" s="12"/>
      <c r="B388" s="80" t="s">
        <v>85</v>
      </c>
      <c r="C388" s="98">
        <v>100</v>
      </c>
      <c r="D388" s="98">
        <v>100</v>
      </c>
      <c r="E388" s="98">
        <v>100</v>
      </c>
      <c r="F388" s="98">
        <v>100</v>
      </c>
    </row>
    <row r="389" spans="1:6" s="4" customFormat="1" ht="14.25">
      <c r="A389" s="12"/>
      <c r="B389" s="80" t="s">
        <v>86</v>
      </c>
      <c r="C389" s="98">
        <v>1000</v>
      </c>
      <c r="D389" s="98">
        <v>1000</v>
      </c>
      <c r="E389" s="98">
        <v>1000</v>
      </c>
      <c r="F389" s="98">
        <v>1000</v>
      </c>
    </row>
    <row r="390" spans="1:6" s="4" customFormat="1" ht="14.25">
      <c r="A390" s="12"/>
      <c r="B390" s="80" t="s">
        <v>193</v>
      </c>
      <c r="C390" s="98">
        <v>800</v>
      </c>
      <c r="D390" s="98">
        <v>400</v>
      </c>
      <c r="E390" s="98">
        <v>800</v>
      </c>
      <c r="F390" s="98">
        <v>800</v>
      </c>
    </row>
    <row r="391" spans="1:6" s="4" customFormat="1" ht="14.25">
      <c r="A391" s="12"/>
      <c r="C391" s="74"/>
      <c r="D391" s="74"/>
      <c r="E391" s="74"/>
      <c r="F391" s="76"/>
    </row>
    <row r="392" spans="1:6" s="4" customFormat="1" ht="15">
      <c r="A392" s="11"/>
      <c r="B392" s="1" t="s">
        <v>24</v>
      </c>
      <c r="C392" s="92">
        <f>SUM(C388:C391)</f>
        <v>1900</v>
      </c>
      <c r="D392" s="118">
        <f>SUM(D388:D391)</f>
        <v>1500</v>
      </c>
      <c r="E392" s="118">
        <f>SUM(E388:E391)</f>
        <v>1900</v>
      </c>
      <c r="F392" s="118">
        <f>SUM(F388:F390)</f>
        <v>1900</v>
      </c>
    </row>
    <row r="393" spans="1:6" s="4" customFormat="1" ht="15">
      <c r="A393" s="11"/>
      <c r="B393" s="1"/>
      <c r="C393" s="92"/>
      <c r="D393" s="118"/>
      <c r="E393" s="118"/>
      <c r="F393" s="118"/>
    </row>
    <row r="394" spans="1:6" s="4" customFormat="1" ht="15">
      <c r="A394" s="10" t="s">
        <v>87</v>
      </c>
      <c r="B394" s="5" t="s">
        <v>88</v>
      </c>
      <c r="C394" s="74"/>
      <c r="D394" s="76"/>
      <c r="E394" s="76"/>
      <c r="F394" s="76"/>
    </row>
    <row r="395" spans="1:6" s="1" customFormat="1" ht="15">
      <c r="A395" s="12"/>
      <c r="B395" s="80" t="s">
        <v>89</v>
      </c>
      <c r="C395" s="98">
        <v>3000</v>
      </c>
      <c r="D395" s="117">
        <v>1000</v>
      </c>
      <c r="E395" s="117">
        <v>3000</v>
      </c>
      <c r="F395" s="117">
        <v>3000</v>
      </c>
    </row>
    <row r="396" spans="1:6" s="1" customFormat="1" ht="15">
      <c r="A396" s="12"/>
      <c r="B396" s="80" t="s">
        <v>262</v>
      </c>
      <c r="C396" s="98">
        <v>8000</v>
      </c>
      <c r="D396" s="117">
        <v>0</v>
      </c>
      <c r="E396" s="117">
        <v>8000</v>
      </c>
      <c r="F396" s="117">
        <v>8000</v>
      </c>
    </row>
    <row r="397" spans="1:6" s="4" customFormat="1" ht="14.25">
      <c r="A397" s="12"/>
      <c r="B397" s="80" t="s">
        <v>194</v>
      </c>
      <c r="C397" s="98">
        <v>550</v>
      </c>
      <c r="D397" s="117">
        <v>200</v>
      </c>
      <c r="E397" s="117">
        <v>550</v>
      </c>
      <c r="F397" s="117">
        <v>550</v>
      </c>
    </row>
    <row r="398" spans="1:6" s="1" customFormat="1" ht="15">
      <c r="A398" s="11"/>
      <c r="B398" s="80" t="s">
        <v>90</v>
      </c>
      <c r="C398" s="98">
        <v>3000</v>
      </c>
      <c r="D398" s="117">
        <v>6000</v>
      </c>
      <c r="E398" s="117">
        <v>3000</v>
      </c>
      <c r="F398" s="117">
        <v>3000</v>
      </c>
    </row>
    <row r="399" spans="1:6" s="1" customFormat="1" ht="15">
      <c r="A399" s="11"/>
      <c r="B399" s="80" t="s">
        <v>336</v>
      </c>
      <c r="C399" s="98">
        <v>12000</v>
      </c>
      <c r="D399" s="117"/>
      <c r="E399" s="117">
        <v>12000</v>
      </c>
      <c r="F399" s="117">
        <v>12000</v>
      </c>
    </row>
    <row r="400" spans="1:6" s="1" customFormat="1" ht="15">
      <c r="A400" s="11"/>
      <c r="B400" s="80" t="s">
        <v>195</v>
      </c>
      <c r="C400" s="98">
        <v>250</v>
      </c>
      <c r="D400" s="117">
        <v>250</v>
      </c>
      <c r="E400" s="117">
        <v>250</v>
      </c>
      <c r="F400" s="117">
        <v>250</v>
      </c>
    </row>
    <row r="401" spans="1:6" s="1" customFormat="1" ht="15">
      <c r="A401" s="11"/>
      <c r="B401" s="80" t="s">
        <v>99</v>
      </c>
      <c r="C401" s="98">
        <v>896</v>
      </c>
      <c r="D401" s="117">
        <v>896</v>
      </c>
      <c r="E401" s="117">
        <v>896</v>
      </c>
      <c r="F401" s="117">
        <v>896</v>
      </c>
    </row>
    <row r="402" spans="1:6" s="4" customFormat="1" ht="14.25">
      <c r="A402" s="12"/>
      <c r="B402" s="80" t="s">
        <v>199</v>
      </c>
      <c r="C402" s="98">
        <v>2000</v>
      </c>
      <c r="D402" s="98">
        <v>3000</v>
      </c>
      <c r="E402" s="98">
        <v>2000</v>
      </c>
      <c r="F402" s="98">
        <v>2000</v>
      </c>
    </row>
    <row r="403" spans="1:6" s="4" customFormat="1" ht="14.25">
      <c r="A403" s="12"/>
      <c r="C403" s="74"/>
      <c r="D403" s="74"/>
      <c r="E403" s="74"/>
      <c r="F403" s="76"/>
    </row>
    <row r="404" spans="1:6" s="4" customFormat="1" ht="15">
      <c r="A404" s="11"/>
      <c r="B404" s="1" t="s">
        <v>24</v>
      </c>
      <c r="C404" s="92">
        <f>SUM(C395:C403)</f>
        <v>29696</v>
      </c>
      <c r="D404" s="118">
        <f>SUM(D395:D402)</f>
        <v>11346</v>
      </c>
      <c r="E404" s="118">
        <f>SUM(E395:E402)</f>
        <v>29696</v>
      </c>
      <c r="F404" s="118">
        <f>SUM(F395:F402)</f>
        <v>29696</v>
      </c>
    </row>
    <row r="405" spans="1:6" s="1" customFormat="1" ht="15">
      <c r="A405" s="12"/>
      <c r="B405" s="4"/>
      <c r="C405" s="92"/>
      <c r="D405" s="92"/>
      <c r="E405" s="92"/>
      <c r="F405" s="119"/>
    </row>
    <row r="406" spans="1:6" s="1" customFormat="1" ht="15">
      <c r="A406" s="32" t="s">
        <v>117</v>
      </c>
      <c r="B406" s="33" t="s">
        <v>221</v>
      </c>
      <c r="C406" s="92"/>
      <c r="D406" s="92"/>
      <c r="E406" s="92"/>
      <c r="F406" s="119"/>
    </row>
    <row r="407" spans="1:6" s="1" customFormat="1" ht="15">
      <c r="A407" s="32"/>
      <c r="B407" s="85" t="s">
        <v>73</v>
      </c>
      <c r="C407" s="98">
        <v>54031</v>
      </c>
      <c r="D407" s="117">
        <v>32550</v>
      </c>
      <c r="E407" s="117">
        <v>54031</v>
      </c>
      <c r="F407" s="117">
        <v>54031</v>
      </c>
    </row>
    <row r="408" spans="1:6" s="1" customFormat="1" ht="15">
      <c r="A408" s="32"/>
      <c r="B408" s="85" t="s">
        <v>218</v>
      </c>
      <c r="C408" s="98">
        <v>18883.83</v>
      </c>
      <c r="D408" s="117">
        <v>11450</v>
      </c>
      <c r="E408" s="117">
        <v>18883.83</v>
      </c>
      <c r="F408" s="117">
        <v>18883.83</v>
      </c>
    </row>
    <row r="409" spans="1:6" s="1" customFormat="1" ht="15">
      <c r="A409" s="12"/>
      <c r="B409" s="80" t="s">
        <v>267</v>
      </c>
      <c r="C409" s="98">
        <v>7700</v>
      </c>
      <c r="D409" s="117">
        <v>4000</v>
      </c>
      <c r="E409" s="117">
        <v>7700</v>
      </c>
      <c r="F409" s="117">
        <v>7700</v>
      </c>
    </row>
    <row r="410" spans="1:6" s="1" customFormat="1" ht="15">
      <c r="A410" s="12"/>
      <c r="B410" s="30" t="s">
        <v>216</v>
      </c>
      <c r="C410" s="92">
        <f>SUM(C407:C409)</f>
        <v>80614.83</v>
      </c>
      <c r="D410" s="92">
        <f>SUM(D407:D409)</f>
        <v>48000</v>
      </c>
      <c r="E410" s="92">
        <f>SUM(E407:E409)</f>
        <v>80614.83</v>
      </c>
      <c r="F410" s="92">
        <f>SUM(F407:F409)</f>
        <v>80614.83</v>
      </c>
    </row>
    <row r="411" spans="1:6" s="1" customFormat="1" ht="15">
      <c r="A411" s="12"/>
      <c r="B411" s="30"/>
      <c r="C411" s="92"/>
      <c r="D411" s="92"/>
      <c r="E411" s="92"/>
      <c r="F411" s="92"/>
    </row>
    <row r="412" spans="1:6" s="1" customFormat="1" ht="15">
      <c r="A412" s="12"/>
      <c r="B412" s="4"/>
      <c r="C412" s="92"/>
      <c r="D412" s="92"/>
      <c r="E412" s="92"/>
      <c r="F412" s="119"/>
    </row>
    <row r="413" spans="1:6" s="4" customFormat="1" ht="15">
      <c r="A413" s="10" t="s">
        <v>117</v>
      </c>
      <c r="B413" s="5" t="s">
        <v>220</v>
      </c>
      <c r="C413" s="74"/>
      <c r="D413" s="74"/>
      <c r="E413" s="74"/>
      <c r="F413" s="76"/>
    </row>
    <row r="414" spans="1:6" s="1" customFormat="1" ht="15">
      <c r="A414" s="12"/>
      <c r="B414" s="85" t="s">
        <v>73</v>
      </c>
      <c r="C414" s="98">
        <v>50127</v>
      </c>
      <c r="D414" s="117">
        <v>38462</v>
      </c>
      <c r="E414" s="117">
        <v>50127</v>
      </c>
      <c r="F414" s="117">
        <v>50127</v>
      </c>
    </row>
    <row r="415" spans="1:6" s="1" customFormat="1" ht="15">
      <c r="A415" s="12"/>
      <c r="B415" s="85" t="s">
        <v>218</v>
      </c>
      <c r="C415" s="98">
        <v>17519.38</v>
      </c>
      <c r="D415" s="117">
        <v>13538</v>
      </c>
      <c r="E415" s="117">
        <v>17519.38</v>
      </c>
      <c r="F415" s="117">
        <v>17519.38</v>
      </c>
    </row>
    <row r="416" spans="1:6" s="1" customFormat="1" ht="15">
      <c r="A416" s="12"/>
      <c r="B416" s="80" t="s">
        <v>219</v>
      </c>
      <c r="C416" s="98">
        <v>20000</v>
      </c>
      <c r="D416" s="117">
        <v>17500</v>
      </c>
      <c r="E416" s="117">
        <v>20000</v>
      </c>
      <c r="F416" s="117">
        <v>20000</v>
      </c>
    </row>
    <row r="417" spans="1:6" s="4" customFormat="1" ht="14.25">
      <c r="A417" s="12"/>
      <c r="B417" s="80" t="s">
        <v>140</v>
      </c>
      <c r="C417" s="98">
        <v>5000</v>
      </c>
      <c r="D417" s="98"/>
      <c r="E417" s="98">
        <v>5000</v>
      </c>
      <c r="F417" s="130">
        <v>5000</v>
      </c>
    </row>
    <row r="418" spans="1:5" s="4" customFormat="1" ht="14.25">
      <c r="A418" s="12"/>
      <c r="C418" s="65"/>
      <c r="D418" s="55"/>
      <c r="E418" s="55"/>
    </row>
    <row r="419" spans="1:6" s="4" customFormat="1" ht="15">
      <c r="A419" s="11"/>
      <c r="B419" s="1" t="s">
        <v>24</v>
      </c>
      <c r="C419" s="69">
        <f>SUM(C414:C418)</f>
        <v>92646.38</v>
      </c>
      <c r="D419" s="39">
        <f>SUM(D414:D418)</f>
        <v>69500</v>
      </c>
      <c r="E419" s="39">
        <f>SUM(E414:E418)</f>
        <v>92646.38</v>
      </c>
      <c r="F419" s="39">
        <f>SUM(F414:F418)</f>
        <v>92646.38</v>
      </c>
    </row>
    <row r="420" spans="1:3" s="1" customFormat="1" ht="15">
      <c r="A420" s="12"/>
      <c r="B420" s="4"/>
      <c r="C420" s="69"/>
    </row>
    <row r="421" spans="1:6" s="4" customFormat="1" ht="15">
      <c r="A421" s="10" t="s">
        <v>116</v>
      </c>
      <c r="B421" s="5" t="s">
        <v>222</v>
      </c>
      <c r="C421" s="74"/>
      <c r="D421" s="76"/>
      <c r="E421" s="76"/>
      <c r="F421" s="76"/>
    </row>
    <row r="422" spans="1:6" s="1" customFormat="1" ht="15">
      <c r="A422" s="10"/>
      <c r="B422" s="85" t="s">
        <v>73</v>
      </c>
      <c r="C422" s="98">
        <v>246010</v>
      </c>
      <c r="D422" s="117">
        <v>147386</v>
      </c>
      <c r="E422" s="117">
        <v>246010</v>
      </c>
      <c r="F422" s="117">
        <v>246010</v>
      </c>
    </row>
    <row r="423" spans="1:6" s="1" customFormat="1" ht="15">
      <c r="A423" s="10"/>
      <c r="B423" s="85" t="s">
        <v>218</v>
      </c>
      <c r="C423" s="98">
        <v>85980</v>
      </c>
      <c r="D423" s="117">
        <v>51878</v>
      </c>
      <c r="E423" s="117">
        <v>85980</v>
      </c>
      <c r="F423" s="117">
        <v>85980</v>
      </c>
    </row>
    <row r="424" spans="1:6" s="1" customFormat="1" ht="15">
      <c r="A424" s="10"/>
      <c r="B424" s="85" t="s">
        <v>219</v>
      </c>
      <c r="C424" s="98">
        <v>46175</v>
      </c>
      <c r="D424" s="117">
        <v>35803</v>
      </c>
      <c r="E424" s="117">
        <v>46175</v>
      </c>
      <c r="F424" s="117">
        <v>46175</v>
      </c>
    </row>
    <row r="425" spans="1:6" s="4" customFormat="1" ht="14.25">
      <c r="A425" s="12"/>
      <c r="B425" s="80" t="s">
        <v>217</v>
      </c>
      <c r="C425" s="98">
        <v>16678.8</v>
      </c>
      <c r="D425" s="98">
        <v>1962</v>
      </c>
      <c r="E425" s="98">
        <v>16678.8</v>
      </c>
      <c r="F425" s="98">
        <v>16678.8</v>
      </c>
    </row>
    <row r="426" spans="1:6" s="4" customFormat="1" ht="14.25">
      <c r="A426" s="12"/>
      <c r="B426" s="80" t="s">
        <v>209</v>
      </c>
      <c r="C426" s="98">
        <v>150</v>
      </c>
      <c r="D426" s="98">
        <v>398.28</v>
      </c>
      <c r="E426" s="98">
        <v>150</v>
      </c>
      <c r="F426" s="98">
        <v>150</v>
      </c>
    </row>
    <row r="427" spans="1:6" s="4" customFormat="1" ht="14.25">
      <c r="A427" s="12"/>
      <c r="B427" s="80" t="s">
        <v>208</v>
      </c>
      <c r="C427" s="98">
        <v>2280</v>
      </c>
      <c r="D427" s="98">
        <v>2097.6</v>
      </c>
      <c r="E427" s="98">
        <v>2280</v>
      </c>
      <c r="F427" s="98">
        <v>2280</v>
      </c>
    </row>
    <row r="428" spans="1:6" s="4" customFormat="1" ht="14.25">
      <c r="A428" s="12"/>
      <c r="B428" s="80" t="s">
        <v>210</v>
      </c>
      <c r="C428" s="98">
        <v>0</v>
      </c>
      <c r="D428" s="98">
        <v>4031.5</v>
      </c>
      <c r="E428" s="98">
        <v>0</v>
      </c>
      <c r="F428" s="98">
        <v>0</v>
      </c>
    </row>
    <row r="429" spans="1:6" s="4" customFormat="1" ht="15">
      <c r="A429" s="11"/>
      <c r="B429" s="1" t="s">
        <v>24</v>
      </c>
      <c r="C429" s="92">
        <f>SUM(C422:C428)</f>
        <v>397273.8</v>
      </c>
      <c r="D429" s="118">
        <f>SUM(D422:D428)</f>
        <v>243556.38</v>
      </c>
      <c r="E429" s="118">
        <f>SUM(E422:E428)</f>
        <v>397273.8</v>
      </c>
      <c r="F429" s="118">
        <f>SUM(F422:F428)</f>
        <v>397273.8</v>
      </c>
    </row>
    <row r="430" spans="1:6" s="4" customFormat="1" ht="15">
      <c r="A430" s="11"/>
      <c r="B430" s="1"/>
      <c r="C430" s="74"/>
      <c r="D430" s="74"/>
      <c r="E430" s="74"/>
      <c r="F430" s="76"/>
    </row>
    <row r="431" spans="1:6" s="4" customFormat="1" ht="15">
      <c r="A431" s="10" t="s">
        <v>116</v>
      </c>
      <c r="B431" s="5" t="s">
        <v>223</v>
      </c>
      <c r="C431" s="74"/>
      <c r="D431" s="74"/>
      <c r="E431" s="74"/>
      <c r="F431" s="76"/>
    </row>
    <row r="432" spans="1:6" s="4" customFormat="1" ht="15">
      <c r="A432" s="10"/>
      <c r="B432" s="85" t="s">
        <v>73</v>
      </c>
      <c r="C432" s="98">
        <v>300737</v>
      </c>
      <c r="D432" s="98">
        <v>162722</v>
      </c>
      <c r="E432" s="98">
        <v>300737</v>
      </c>
      <c r="F432" s="98">
        <v>300737</v>
      </c>
    </row>
    <row r="433" spans="1:6" s="4" customFormat="1" ht="15">
      <c r="A433" s="10"/>
      <c r="B433" s="85" t="s">
        <v>218</v>
      </c>
      <c r="C433" s="98">
        <v>105108</v>
      </c>
      <c r="D433" s="98">
        <v>57278</v>
      </c>
      <c r="E433" s="98">
        <v>105108</v>
      </c>
      <c r="F433" s="98">
        <v>105108</v>
      </c>
    </row>
    <row r="434" spans="1:6" s="4" customFormat="1" ht="15">
      <c r="A434" s="10"/>
      <c r="B434" s="85" t="s">
        <v>219</v>
      </c>
      <c r="C434" s="98">
        <v>68572</v>
      </c>
      <c r="D434" s="98">
        <v>69000</v>
      </c>
      <c r="E434" s="98">
        <v>68572</v>
      </c>
      <c r="F434" s="98">
        <v>68572</v>
      </c>
    </row>
    <row r="435" spans="1:6" s="4" customFormat="1" ht="15">
      <c r="A435" s="10"/>
      <c r="B435" s="80" t="s">
        <v>217</v>
      </c>
      <c r="C435" s="98">
        <v>19321.2</v>
      </c>
      <c r="D435" s="98">
        <v>1300</v>
      </c>
      <c r="E435" s="98">
        <v>19321.2</v>
      </c>
      <c r="F435" s="98">
        <v>19321.2</v>
      </c>
    </row>
    <row r="436" spans="1:6" s="4" customFormat="1" ht="15">
      <c r="A436" s="10"/>
      <c r="B436" s="80" t="s">
        <v>209</v>
      </c>
      <c r="C436" s="98">
        <v>150</v>
      </c>
      <c r="D436" s="98">
        <v>370</v>
      </c>
      <c r="E436" s="98">
        <v>150</v>
      </c>
      <c r="F436" s="98">
        <v>150</v>
      </c>
    </row>
    <row r="437" spans="1:6" s="4" customFormat="1" ht="15">
      <c r="A437" s="10"/>
      <c r="B437" s="80" t="s">
        <v>208</v>
      </c>
      <c r="C437" s="98">
        <v>5244</v>
      </c>
      <c r="D437" s="98">
        <v>5500</v>
      </c>
      <c r="E437" s="98">
        <v>5244</v>
      </c>
      <c r="F437" s="98">
        <v>5244</v>
      </c>
    </row>
    <row r="438" spans="1:6" s="4" customFormat="1" ht="15">
      <c r="A438" s="10"/>
      <c r="B438" s="80" t="s">
        <v>210</v>
      </c>
      <c r="C438" s="98">
        <v>5299</v>
      </c>
      <c r="D438" s="98">
        <v>5000</v>
      </c>
      <c r="E438" s="98">
        <v>5299</v>
      </c>
      <c r="F438" s="98">
        <v>5299</v>
      </c>
    </row>
    <row r="439" spans="1:6" s="4" customFormat="1" ht="15">
      <c r="A439" s="10"/>
      <c r="C439" s="74"/>
      <c r="D439" s="74"/>
      <c r="E439" s="74"/>
      <c r="F439" s="76"/>
    </row>
    <row r="440" spans="1:6" s="4" customFormat="1" ht="15">
      <c r="A440" s="10"/>
      <c r="B440" s="30" t="s">
        <v>216</v>
      </c>
      <c r="C440" s="92">
        <f>SUM(C432:C439)</f>
        <v>504431.2</v>
      </c>
      <c r="D440" s="118">
        <f>SUM(D432:D439)</f>
        <v>301170</v>
      </c>
      <c r="E440" s="118">
        <f>SUM(E432:E439)</f>
        <v>504431.2</v>
      </c>
      <c r="F440" s="118">
        <f>SUM(F432:F439)</f>
        <v>504431.2</v>
      </c>
    </row>
    <row r="441" spans="1:6" s="4" customFormat="1" ht="15">
      <c r="A441" s="10"/>
      <c r="B441" s="30"/>
      <c r="C441" s="92"/>
      <c r="D441" s="118"/>
      <c r="E441" s="118"/>
      <c r="F441" s="118"/>
    </row>
    <row r="442" spans="1:6" s="4" customFormat="1" ht="15">
      <c r="A442" s="10" t="s">
        <v>224</v>
      </c>
      <c r="B442" s="5" t="s">
        <v>225</v>
      </c>
      <c r="C442" s="74"/>
      <c r="D442" s="76"/>
      <c r="E442" s="76"/>
      <c r="F442" s="76"/>
    </row>
    <row r="443" spans="1:6" s="4" customFormat="1" ht="15">
      <c r="A443" s="10"/>
      <c r="B443" s="85" t="s">
        <v>73</v>
      </c>
      <c r="C443" s="98">
        <v>37500</v>
      </c>
      <c r="D443" s="98">
        <v>16650</v>
      </c>
      <c r="E443" s="98">
        <v>37500</v>
      </c>
      <c r="F443" s="98">
        <v>37500</v>
      </c>
    </row>
    <row r="444" spans="1:6" s="4" customFormat="1" ht="15">
      <c r="A444" s="10"/>
      <c r="B444" s="85" t="s">
        <v>218</v>
      </c>
      <c r="C444" s="98">
        <v>13106.25</v>
      </c>
      <c r="D444" s="98">
        <v>5850</v>
      </c>
      <c r="E444" s="98">
        <v>13106.25</v>
      </c>
      <c r="F444" s="98">
        <v>13106.25</v>
      </c>
    </row>
    <row r="445" spans="1:6" s="4" customFormat="1" ht="15">
      <c r="A445" s="10"/>
      <c r="B445" s="80" t="s">
        <v>219</v>
      </c>
      <c r="C445" s="98">
        <v>1000</v>
      </c>
      <c r="D445" s="98">
        <v>1200</v>
      </c>
      <c r="E445" s="98">
        <v>1000</v>
      </c>
      <c r="F445" s="98">
        <v>1000</v>
      </c>
    </row>
    <row r="446" spans="1:6" s="4" customFormat="1" ht="15">
      <c r="A446" s="10"/>
      <c r="C446" s="74"/>
      <c r="D446" s="74"/>
      <c r="E446" s="74"/>
      <c r="F446" s="76"/>
    </row>
    <row r="447" spans="1:6" s="4" customFormat="1" ht="15">
      <c r="A447" s="10"/>
      <c r="B447" s="30" t="s">
        <v>216</v>
      </c>
      <c r="C447" s="92">
        <f>SUM(C443:C446)</f>
        <v>51606.25</v>
      </c>
      <c r="D447" s="118">
        <f>SUM(D443:D446)</f>
        <v>23700</v>
      </c>
      <c r="E447" s="118">
        <f>SUM(E443:E446)</f>
        <v>51606.25</v>
      </c>
      <c r="F447" s="118">
        <f>SUM(F443:F446)</f>
        <v>51606.25</v>
      </c>
    </row>
    <row r="448" spans="1:6" s="4" customFormat="1" ht="15">
      <c r="A448" s="10"/>
      <c r="B448" s="31"/>
      <c r="C448" s="74"/>
      <c r="D448" s="74"/>
      <c r="E448" s="74"/>
      <c r="F448" s="76"/>
    </row>
    <row r="449" spans="1:6" s="4" customFormat="1" ht="15">
      <c r="A449" s="10" t="s">
        <v>224</v>
      </c>
      <c r="B449" s="33" t="s">
        <v>226</v>
      </c>
      <c r="C449" s="74"/>
      <c r="D449" s="74"/>
      <c r="E449" s="74"/>
      <c r="F449" s="76"/>
    </row>
    <row r="450" spans="1:6" s="4" customFormat="1" ht="15">
      <c r="A450" s="10"/>
      <c r="B450" s="85" t="s">
        <v>73</v>
      </c>
      <c r="C450" s="98">
        <v>24384</v>
      </c>
      <c r="D450" s="98">
        <v>12204</v>
      </c>
      <c r="E450" s="98">
        <v>24384</v>
      </c>
      <c r="F450" s="98">
        <v>24384</v>
      </c>
    </row>
    <row r="451" spans="1:6" s="4" customFormat="1" ht="15">
      <c r="A451" s="10"/>
      <c r="B451" s="85" t="s">
        <v>218</v>
      </c>
      <c r="C451" s="98">
        <v>8522.2</v>
      </c>
      <c r="D451" s="98">
        <v>4296</v>
      </c>
      <c r="E451" s="98">
        <v>8522.2</v>
      </c>
      <c r="F451" s="98">
        <v>8522.2</v>
      </c>
    </row>
    <row r="452" spans="1:6" s="4" customFormat="1" ht="15">
      <c r="A452" s="10"/>
      <c r="B452" s="80" t="s">
        <v>219</v>
      </c>
      <c r="C452" s="98">
        <v>750</v>
      </c>
      <c r="D452" s="98">
        <v>300</v>
      </c>
      <c r="E452" s="98">
        <v>750</v>
      </c>
      <c r="F452" s="98">
        <v>750</v>
      </c>
    </row>
    <row r="453" spans="1:6" s="4" customFormat="1" ht="15">
      <c r="A453" s="10"/>
      <c r="C453" s="74"/>
      <c r="D453" s="74"/>
      <c r="E453" s="74"/>
      <c r="F453" s="76"/>
    </row>
    <row r="454" spans="1:6" s="4" customFormat="1" ht="15">
      <c r="A454" s="10"/>
      <c r="B454" s="30" t="s">
        <v>216</v>
      </c>
      <c r="C454" s="92">
        <f>SUM(C450:C453)</f>
        <v>33656.2</v>
      </c>
      <c r="D454" s="118">
        <f>SUM(D450:D453)</f>
        <v>16800</v>
      </c>
      <c r="E454" s="118">
        <f>SUM(E450:E453)</f>
        <v>33656.2</v>
      </c>
      <c r="F454" s="118">
        <f>SUM(F450:F453)</f>
        <v>33656.2</v>
      </c>
    </row>
    <row r="455" spans="1:6" s="1" customFormat="1" ht="15">
      <c r="A455" s="11"/>
      <c r="C455" s="92"/>
      <c r="D455" s="119"/>
      <c r="E455" s="119"/>
      <c r="F455" s="119"/>
    </row>
    <row r="456" spans="1:6" s="4" customFormat="1" ht="15">
      <c r="A456" s="10" t="s">
        <v>91</v>
      </c>
      <c r="B456" s="5" t="s">
        <v>92</v>
      </c>
      <c r="C456" s="74"/>
      <c r="D456" s="76"/>
      <c r="E456" s="76"/>
      <c r="F456" s="76"/>
    </row>
    <row r="457" spans="1:6" s="4" customFormat="1" ht="14.25">
      <c r="A457" s="12"/>
      <c r="B457" s="80" t="s">
        <v>132</v>
      </c>
      <c r="C457" s="98">
        <v>1000</v>
      </c>
      <c r="D457" s="98">
        <v>701</v>
      </c>
      <c r="E457" s="98">
        <v>1200</v>
      </c>
      <c r="F457" s="98">
        <v>1200</v>
      </c>
    </row>
    <row r="458" spans="1:6" s="4" customFormat="1" ht="14.25">
      <c r="A458" s="12"/>
      <c r="C458" s="74"/>
      <c r="D458" s="74"/>
      <c r="E458" s="74"/>
      <c r="F458" s="76"/>
    </row>
    <row r="459" spans="1:6" s="4" customFormat="1" ht="15">
      <c r="A459" s="12"/>
      <c r="B459" s="30" t="s">
        <v>216</v>
      </c>
      <c r="C459" s="92">
        <f>SUM(C457:C458)</f>
        <v>1000</v>
      </c>
      <c r="D459" s="118">
        <f>SUM(D457:D458)</f>
        <v>701</v>
      </c>
      <c r="E459" s="118">
        <f>SUM(E457:E458)</f>
        <v>1200</v>
      </c>
      <c r="F459" s="118">
        <f>SUM(F457)</f>
        <v>1200</v>
      </c>
    </row>
    <row r="460" spans="1:6" s="4" customFormat="1" ht="15">
      <c r="A460" s="32" t="s">
        <v>280</v>
      </c>
      <c r="B460" s="33" t="s">
        <v>281</v>
      </c>
      <c r="C460" s="92"/>
      <c r="D460" s="118"/>
      <c r="E460" s="118"/>
      <c r="F460" s="76"/>
    </row>
    <row r="461" spans="1:6" s="4" customFormat="1" ht="14.25">
      <c r="A461" s="12"/>
      <c r="B461" s="85" t="s">
        <v>73</v>
      </c>
      <c r="C461" s="98">
        <v>13000</v>
      </c>
      <c r="D461" s="117">
        <v>10040</v>
      </c>
      <c r="E461" s="117">
        <v>13000</v>
      </c>
      <c r="F461" s="117">
        <v>13000</v>
      </c>
    </row>
    <row r="462" spans="1:6" s="4" customFormat="1" ht="14.25">
      <c r="A462" s="12"/>
      <c r="B462" s="85" t="s">
        <v>218</v>
      </c>
      <c r="C462" s="98">
        <v>4543.5</v>
      </c>
      <c r="D462" s="117">
        <v>5395</v>
      </c>
      <c r="E462" s="117">
        <v>4543.5</v>
      </c>
      <c r="F462" s="117">
        <v>4543.5</v>
      </c>
    </row>
    <row r="463" spans="1:6" s="4" customFormat="1" ht="14.25">
      <c r="A463" s="12"/>
      <c r="B463" s="85" t="s">
        <v>219</v>
      </c>
      <c r="C463" s="98">
        <v>1715</v>
      </c>
      <c r="D463" s="117">
        <v>1715</v>
      </c>
      <c r="E463" s="117">
        <v>1715</v>
      </c>
      <c r="F463" s="117">
        <v>1715</v>
      </c>
    </row>
    <row r="464" spans="1:6" s="4" customFormat="1" ht="15">
      <c r="A464" s="12"/>
      <c r="B464" s="30" t="s">
        <v>216</v>
      </c>
      <c r="C464" s="92">
        <f>SUM(C461:C463)</f>
        <v>19258.5</v>
      </c>
      <c r="D464" s="118">
        <f>SUM(D461:D463)</f>
        <v>17150</v>
      </c>
      <c r="E464" s="118">
        <f>SUM(E461:E463)</f>
        <v>19258.5</v>
      </c>
      <c r="F464" s="118">
        <f>SUM(F461:F463)</f>
        <v>19258.5</v>
      </c>
    </row>
    <row r="465" spans="1:6" s="4" customFormat="1" ht="14.25">
      <c r="A465" s="12"/>
      <c r="C465" s="74"/>
      <c r="D465" s="74"/>
      <c r="E465" s="74"/>
      <c r="F465" s="76"/>
    </row>
    <row r="466" spans="1:6" s="4" customFormat="1" ht="15">
      <c r="A466" s="32" t="s">
        <v>242</v>
      </c>
      <c r="B466" s="33" t="s">
        <v>271</v>
      </c>
      <c r="C466" s="120">
        <v>500</v>
      </c>
      <c r="D466" s="120">
        <v>501</v>
      </c>
      <c r="E466" s="120">
        <v>500</v>
      </c>
      <c r="F466" s="121">
        <v>500</v>
      </c>
    </row>
    <row r="467" spans="1:6" s="4" customFormat="1" ht="15">
      <c r="A467" s="11"/>
      <c r="B467" s="1" t="s">
        <v>24</v>
      </c>
      <c r="C467" s="122">
        <f>SUM(C466)</f>
        <v>500</v>
      </c>
      <c r="D467" s="123">
        <f>SUM(D466)</f>
        <v>501</v>
      </c>
      <c r="E467" s="123">
        <f>SUM(E466)</f>
        <v>500</v>
      </c>
      <c r="F467" s="123">
        <f>SUM(F466)</f>
        <v>500</v>
      </c>
    </row>
    <row r="468" spans="1:6" s="4" customFormat="1" ht="15">
      <c r="A468" s="11"/>
      <c r="B468" s="1"/>
      <c r="C468" s="124"/>
      <c r="D468" s="124"/>
      <c r="E468" s="124"/>
      <c r="F468" s="125"/>
    </row>
    <row r="469" spans="1:6" s="4" customFormat="1" ht="15">
      <c r="A469" s="10" t="s">
        <v>153</v>
      </c>
      <c r="B469" s="5" t="s">
        <v>155</v>
      </c>
      <c r="C469" s="74"/>
      <c r="D469" s="74"/>
      <c r="E469" s="74"/>
      <c r="F469" s="76"/>
    </row>
    <row r="470" spans="1:6" s="4" customFormat="1" ht="15">
      <c r="A470" s="10"/>
      <c r="B470" s="85" t="s">
        <v>73</v>
      </c>
      <c r="C470" s="98">
        <v>42000</v>
      </c>
      <c r="D470" s="98">
        <v>33284</v>
      </c>
      <c r="E470" s="98">
        <v>45000</v>
      </c>
      <c r="F470" s="98">
        <v>45000</v>
      </c>
    </row>
    <row r="471" spans="1:6" s="4" customFormat="1" ht="15">
      <c r="A471" s="10"/>
      <c r="B471" s="85" t="s">
        <v>218</v>
      </c>
      <c r="C471" s="98">
        <v>14679</v>
      </c>
      <c r="D471" s="98">
        <v>11716</v>
      </c>
      <c r="E471" s="98">
        <v>15727.5</v>
      </c>
      <c r="F471" s="98">
        <v>15727.5</v>
      </c>
    </row>
    <row r="472" spans="1:6" s="4" customFormat="1" ht="15">
      <c r="A472" s="10"/>
      <c r="B472" s="85" t="s">
        <v>219</v>
      </c>
      <c r="C472" s="98">
        <v>18200</v>
      </c>
      <c r="D472" s="98">
        <v>18200</v>
      </c>
      <c r="E472" s="98">
        <v>18200</v>
      </c>
      <c r="F472" s="98">
        <v>18200</v>
      </c>
    </row>
    <row r="473" spans="1:6" s="4" customFormat="1" ht="15">
      <c r="A473" s="11"/>
      <c r="B473" s="1"/>
      <c r="C473" s="74"/>
      <c r="D473" s="74"/>
      <c r="E473" s="74"/>
      <c r="F473" s="76"/>
    </row>
    <row r="474" spans="1:6" s="4" customFormat="1" ht="15">
      <c r="A474" s="11"/>
      <c r="B474" s="1" t="s">
        <v>24</v>
      </c>
      <c r="C474" s="92">
        <f>SUM(C470:C473)</f>
        <v>74879</v>
      </c>
      <c r="D474" s="118">
        <f>SUM(D470:D473)</f>
        <v>63200</v>
      </c>
      <c r="E474" s="118">
        <f>SUM(E470:E473)</f>
        <v>78927.5</v>
      </c>
      <c r="F474" s="118">
        <f>SUM(F470:F473)</f>
        <v>78927.5</v>
      </c>
    </row>
    <row r="475" spans="1:6" s="4" customFormat="1" ht="15">
      <c r="A475" s="11"/>
      <c r="B475" s="1"/>
      <c r="C475" s="92"/>
      <c r="D475" s="118"/>
      <c r="E475" s="118"/>
      <c r="F475" s="118"/>
    </row>
    <row r="476" spans="1:6" s="4" customFormat="1" ht="15">
      <c r="A476" s="10" t="s">
        <v>158</v>
      </c>
      <c r="B476" s="5" t="s">
        <v>93</v>
      </c>
      <c r="C476" s="74"/>
      <c r="D476" s="74"/>
      <c r="E476" s="74"/>
      <c r="F476" s="76"/>
    </row>
    <row r="477" spans="2:10" s="1" customFormat="1" ht="15">
      <c r="B477" s="90" t="s">
        <v>115</v>
      </c>
      <c r="C477" s="98">
        <v>1500</v>
      </c>
      <c r="D477" s="117">
        <v>830</v>
      </c>
      <c r="E477" s="117">
        <v>1500</v>
      </c>
      <c r="F477" s="117">
        <v>1500</v>
      </c>
      <c r="G477" s="63"/>
      <c r="H477" s="63"/>
      <c r="I477" s="63"/>
      <c r="J477" s="63"/>
    </row>
    <row r="478" spans="1:10" s="4" customFormat="1" ht="14.25">
      <c r="A478" s="12"/>
      <c r="B478" s="90" t="s">
        <v>118</v>
      </c>
      <c r="C478" s="98">
        <v>600</v>
      </c>
      <c r="D478" s="98">
        <v>166</v>
      </c>
      <c r="E478" s="98">
        <v>500</v>
      </c>
      <c r="F478" s="98">
        <v>500</v>
      </c>
      <c r="G478" s="63"/>
      <c r="H478" s="63"/>
      <c r="I478" s="63"/>
      <c r="J478" s="63"/>
    </row>
    <row r="479" spans="1:10" s="1" customFormat="1" ht="15">
      <c r="A479" s="12"/>
      <c r="B479" s="4"/>
      <c r="C479" s="92"/>
      <c r="D479" s="92"/>
      <c r="E479" s="92"/>
      <c r="F479" s="119"/>
      <c r="G479" s="2"/>
      <c r="H479" s="2"/>
      <c r="I479" s="2"/>
      <c r="J479" s="2"/>
    </row>
    <row r="480" spans="1:6" s="4" customFormat="1" ht="15">
      <c r="A480" s="12"/>
      <c r="B480" s="1" t="s">
        <v>24</v>
      </c>
      <c r="C480" s="92">
        <f>SUM(C477:C479)</f>
        <v>2100</v>
      </c>
      <c r="D480" s="118">
        <f>SUM(D477:D479)</f>
        <v>996</v>
      </c>
      <c r="E480" s="118">
        <f>SUM(E477:E479)</f>
        <v>2000</v>
      </c>
      <c r="F480" s="118">
        <f>SUM(F477:F479)</f>
        <v>2000</v>
      </c>
    </row>
    <row r="481" spans="1:6" s="4" customFormat="1" ht="15">
      <c r="A481" s="12"/>
      <c r="B481" s="1"/>
      <c r="C481" s="92"/>
      <c r="D481" s="118"/>
      <c r="E481" s="118"/>
      <c r="F481" s="118"/>
    </row>
    <row r="482" spans="1:6" s="4" customFormat="1" ht="15">
      <c r="A482" s="12"/>
      <c r="B482" s="1"/>
      <c r="C482" s="92"/>
      <c r="D482" s="118"/>
      <c r="E482" s="118"/>
      <c r="F482" s="118"/>
    </row>
    <row r="483" spans="1:6" s="4" customFormat="1" ht="15">
      <c r="A483" s="10" t="s">
        <v>94</v>
      </c>
      <c r="B483" s="5" t="s">
        <v>160</v>
      </c>
      <c r="C483" s="74"/>
      <c r="D483" s="76"/>
      <c r="E483" s="76"/>
      <c r="F483" s="76"/>
    </row>
    <row r="484" spans="2:6" s="1" customFormat="1" ht="15">
      <c r="B484" s="80" t="s">
        <v>73</v>
      </c>
      <c r="C484" s="126">
        <v>500</v>
      </c>
      <c r="D484" s="117">
        <v>9150</v>
      </c>
      <c r="E484" s="127">
        <v>500</v>
      </c>
      <c r="F484" s="127">
        <v>500</v>
      </c>
    </row>
    <row r="485" spans="1:6" s="1" customFormat="1" ht="15">
      <c r="A485" s="11"/>
      <c r="B485" s="80" t="s">
        <v>19</v>
      </c>
      <c r="C485" s="126">
        <v>50</v>
      </c>
      <c r="D485" s="117">
        <v>915</v>
      </c>
      <c r="E485" s="127">
        <v>50</v>
      </c>
      <c r="F485" s="127">
        <v>50</v>
      </c>
    </row>
    <row r="486" spans="1:6" s="1" customFormat="1" ht="15">
      <c r="A486" s="12"/>
      <c r="B486" s="80" t="s">
        <v>18</v>
      </c>
      <c r="C486" s="126">
        <v>7</v>
      </c>
      <c r="D486" s="117">
        <v>128</v>
      </c>
      <c r="E486" s="127">
        <v>7</v>
      </c>
      <c r="F486" s="127">
        <v>7</v>
      </c>
    </row>
    <row r="487" spans="1:6" s="4" customFormat="1" ht="14.25">
      <c r="A487" s="12"/>
      <c r="B487" s="80" t="s">
        <v>119</v>
      </c>
      <c r="C487" s="126">
        <v>70</v>
      </c>
      <c r="D487" s="117">
        <v>1281</v>
      </c>
      <c r="E487" s="127">
        <v>70</v>
      </c>
      <c r="F487" s="127">
        <v>70</v>
      </c>
    </row>
    <row r="488" spans="1:6" s="4" customFormat="1" ht="14.25">
      <c r="A488" s="12"/>
      <c r="B488" s="80" t="s">
        <v>139</v>
      </c>
      <c r="C488" s="126">
        <v>4</v>
      </c>
      <c r="D488" s="117">
        <v>73</v>
      </c>
      <c r="E488" s="127">
        <v>4</v>
      </c>
      <c r="F488" s="127">
        <v>4</v>
      </c>
    </row>
    <row r="489" spans="1:6" s="4" customFormat="1" ht="14.25">
      <c r="A489" s="12"/>
      <c r="B489" s="80" t="s">
        <v>123</v>
      </c>
      <c r="C489" s="126">
        <v>15</v>
      </c>
      <c r="D489" s="117">
        <v>274.5</v>
      </c>
      <c r="E489" s="127">
        <v>15</v>
      </c>
      <c r="F489" s="127">
        <v>15</v>
      </c>
    </row>
    <row r="490" spans="1:6" s="4" customFormat="1" ht="14.25">
      <c r="A490" s="12"/>
      <c r="B490" s="80" t="s">
        <v>120</v>
      </c>
      <c r="C490" s="126">
        <v>5</v>
      </c>
      <c r="D490" s="117">
        <v>91.5</v>
      </c>
      <c r="E490" s="127">
        <v>5</v>
      </c>
      <c r="F490" s="127">
        <v>5</v>
      </c>
    </row>
    <row r="491" spans="1:6" s="4" customFormat="1" ht="14.25">
      <c r="A491" s="12"/>
      <c r="B491" s="80" t="s">
        <v>131</v>
      </c>
      <c r="C491" s="126">
        <v>23.75</v>
      </c>
      <c r="D491" s="117">
        <v>434.5</v>
      </c>
      <c r="E491" s="127">
        <v>23.75</v>
      </c>
      <c r="F491" s="127">
        <v>23.75</v>
      </c>
    </row>
    <row r="492" spans="1:6" s="4" customFormat="1" ht="14.25">
      <c r="A492" s="12"/>
      <c r="C492" s="74"/>
      <c r="D492" s="74"/>
      <c r="E492" s="74"/>
      <c r="F492" s="76"/>
    </row>
    <row r="493" spans="1:6" s="4" customFormat="1" ht="15">
      <c r="A493" s="12"/>
      <c r="B493" s="1" t="s">
        <v>24</v>
      </c>
      <c r="C493" s="92">
        <f>SUM(C484:C492)</f>
        <v>674.75</v>
      </c>
      <c r="D493" s="118">
        <f>SUM(D484:D491)</f>
        <v>12347.5</v>
      </c>
      <c r="E493" s="118">
        <f>SUM(E484:E491)</f>
        <v>674.75</v>
      </c>
      <c r="F493" s="118">
        <f>SUM(F484:F491)</f>
        <v>674.75</v>
      </c>
    </row>
    <row r="494" spans="1:6" s="4" customFormat="1" ht="14.25">
      <c r="A494" s="12"/>
      <c r="C494" s="74"/>
      <c r="D494" s="74"/>
      <c r="E494" s="74"/>
      <c r="F494" s="76"/>
    </row>
    <row r="495" spans="1:6" s="4" customFormat="1" ht="15">
      <c r="A495" s="10" t="s">
        <v>94</v>
      </c>
      <c r="B495" s="5" t="s">
        <v>95</v>
      </c>
      <c r="C495" s="74"/>
      <c r="D495" s="74"/>
      <c r="E495" s="74"/>
      <c r="F495" s="76"/>
    </row>
    <row r="496" spans="2:6" s="1" customFormat="1" ht="15">
      <c r="B496" s="80" t="s">
        <v>100</v>
      </c>
      <c r="C496" s="98">
        <v>70</v>
      </c>
      <c r="D496" s="117">
        <v>50</v>
      </c>
      <c r="E496" s="117">
        <v>70</v>
      </c>
      <c r="F496" s="117">
        <v>70</v>
      </c>
    </row>
    <row r="497" spans="2:6" s="1" customFormat="1" ht="15">
      <c r="B497" s="80" t="s">
        <v>241</v>
      </c>
      <c r="C497" s="98">
        <v>1000</v>
      </c>
      <c r="D497" s="117">
        <v>100</v>
      </c>
      <c r="E497" s="117">
        <v>1000</v>
      </c>
      <c r="F497" s="117">
        <v>1000</v>
      </c>
    </row>
    <row r="498" spans="1:6" s="4" customFormat="1" ht="14.25">
      <c r="A498" s="12"/>
      <c r="C498" s="74"/>
      <c r="D498" s="74"/>
      <c r="E498" s="74"/>
      <c r="F498" s="76"/>
    </row>
    <row r="499" spans="1:6" s="1" customFormat="1" ht="15">
      <c r="A499" s="12"/>
      <c r="B499" s="1" t="s">
        <v>24</v>
      </c>
      <c r="C499" s="92">
        <f>SUM(C496:C498)</f>
        <v>1070</v>
      </c>
      <c r="D499" s="92">
        <f>SUM(D496:D497)</f>
        <v>150</v>
      </c>
      <c r="E499" s="92">
        <f>SUM(E496:E497)</f>
        <v>1070</v>
      </c>
      <c r="F499" s="92">
        <f>SUM(F496:F497)</f>
        <v>1070</v>
      </c>
    </row>
    <row r="500" spans="1:6" s="4" customFormat="1" ht="14.25">
      <c r="A500" s="12"/>
      <c r="C500" s="74"/>
      <c r="D500" s="74"/>
      <c r="E500" s="74"/>
      <c r="F500" s="76"/>
    </row>
    <row r="501" spans="1:6" s="4" customFormat="1" ht="15">
      <c r="A501" s="10" t="s">
        <v>96</v>
      </c>
      <c r="B501" s="5" t="s">
        <v>97</v>
      </c>
      <c r="C501" s="74"/>
      <c r="D501" s="74"/>
      <c r="E501" s="74"/>
      <c r="F501" s="76"/>
    </row>
    <row r="502" spans="1:6" s="4" customFormat="1" ht="15">
      <c r="A502" s="10"/>
      <c r="B502" s="94" t="s">
        <v>320</v>
      </c>
      <c r="C502" s="98">
        <v>200</v>
      </c>
      <c r="D502" s="98"/>
      <c r="E502" s="98">
        <v>200</v>
      </c>
      <c r="F502" s="128">
        <v>200</v>
      </c>
    </row>
    <row r="503" spans="2:6" s="1" customFormat="1" ht="15">
      <c r="B503" s="80" t="s">
        <v>266</v>
      </c>
      <c r="C503" s="98">
        <v>1000</v>
      </c>
      <c r="D503" s="117">
        <v>665</v>
      </c>
      <c r="E503" s="117">
        <v>1000</v>
      </c>
      <c r="F503" s="129">
        <v>1000</v>
      </c>
    </row>
    <row r="504" spans="1:6" s="4" customFormat="1" ht="15">
      <c r="A504" s="12"/>
      <c r="B504" s="1" t="s">
        <v>24</v>
      </c>
      <c r="C504" s="69">
        <f>SUM(C502:C503)</f>
        <v>1200</v>
      </c>
      <c r="D504" s="39">
        <f>SUM(D503:D503)</f>
        <v>665</v>
      </c>
      <c r="E504" s="39">
        <v>1200</v>
      </c>
      <c r="F504" s="39">
        <v>1200</v>
      </c>
    </row>
    <row r="505" spans="1:8" s="1" customFormat="1" ht="15">
      <c r="A505" s="11"/>
      <c r="B505" s="4"/>
      <c r="C505" s="70"/>
      <c r="G505" s="92"/>
      <c r="H505" s="92"/>
    </row>
    <row r="506" spans="1:6" s="1" customFormat="1" ht="16.5" thickBot="1">
      <c r="A506" s="19"/>
      <c r="B506" s="20" t="s">
        <v>108</v>
      </c>
      <c r="C506" s="99">
        <f>SUM(C504+C499+C493+C480+C474+C467+C464+C459+C454+C447+C440+C429+C419+C410+C404+C392+C385+C378+C367+C347+C317+C309+C305+C299+C291+C282+C275+C262+C255+C253+C237+C228+C218+C212+C206+C198+C176+C169+C331+C324)</f>
        <v>2351162</v>
      </c>
      <c r="D506" s="54">
        <f>SUM(D504+D499+D493+D480+D474+D467+D464+D459+D454+D447+D440+D429+D419+D410+D404+D392+D385+D378+D367+D347+D317+D309+D305+D299+D291+D282+D275+D262+D255+D253+D237+D228+D218+D212+D206+D198+D176+D169)</f>
        <v>1198163.6199999999</v>
      </c>
      <c r="E506" s="54">
        <f>SUM(E504+E499+E493+E480+E474+E467+E464+E459+E454+E447+E440+E429+E419+E410+E404+E392+E385+E378+E367+E347+E317+E309+E305+E299+E291+E282+E275+E262+E255+E253+E237+E228+E218+E212+E206+E198+E176+E169+E324+E331)</f>
        <v>2320792.5</v>
      </c>
      <c r="F506" s="54">
        <f>SUM(F504+F499+F493+F480+F474+F467+F464+F459+F454+F447+F440+F429+F419+F410+F404+F392+F385+F378+F367+F347+F317+F309+F305+F299+F291+F282+F275+F262+F255+F253+F237+F228+F218+F212+F206+F198+F176+F169+F324+F331)</f>
        <v>2320792.5</v>
      </c>
    </row>
    <row r="507" spans="1:3" s="4" customFormat="1" ht="14.25">
      <c r="A507" s="12"/>
      <c r="C507" s="24"/>
    </row>
    <row r="508" spans="1:6" s="4" customFormat="1" ht="14.25">
      <c r="A508" s="14"/>
      <c r="B508" s="91" t="s">
        <v>101</v>
      </c>
      <c r="C508" s="76"/>
      <c r="D508" s="76"/>
      <c r="E508" s="76"/>
      <c r="F508" s="76"/>
    </row>
    <row r="509" spans="1:3" s="4" customFormat="1" ht="15">
      <c r="A509" s="11"/>
      <c r="C509" s="65"/>
    </row>
    <row r="510" spans="1:6" s="4" customFormat="1" ht="15">
      <c r="A510" s="11" t="s">
        <v>60</v>
      </c>
      <c r="C510" s="65"/>
      <c r="D510" s="55">
        <v>12830</v>
      </c>
      <c r="E510" s="55"/>
      <c r="F510" s="73"/>
    </row>
    <row r="511" spans="1:6" s="4" customFormat="1" ht="15">
      <c r="A511" s="11"/>
      <c r="B511" s="4" t="s">
        <v>319</v>
      </c>
      <c r="C511" s="65">
        <v>2000</v>
      </c>
      <c r="D511" s="55"/>
      <c r="E511" s="55">
        <v>2000</v>
      </c>
      <c r="F511" s="95">
        <v>2000</v>
      </c>
    </row>
    <row r="512" spans="1:6" s="4" customFormat="1" ht="15">
      <c r="A512" s="11"/>
      <c r="B512" s="4" t="s">
        <v>324</v>
      </c>
      <c r="C512" s="65">
        <v>5000</v>
      </c>
      <c r="D512" s="55"/>
      <c r="E512" s="55">
        <v>0</v>
      </c>
      <c r="F512" s="95">
        <v>0</v>
      </c>
    </row>
    <row r="513" spans="1:6" s="4" customFormat="1" ht="15">
      <c r="A513" s="11"/>
      <c r="B513" s="4" t="s">
        <v>322</v>
      </c>
      <c r="C513" s="65">
        <v>13000</v>
      </c>
      <c r="D513" s="55"/>
      <c r="E513" s="55">
        <v>0</v>
      </c>
      <c r="F513" s="95">
        <v>0</v>
      </c>
    </row>
    <row r="514" spans="1:6" s="4" customFormat="1" ht="15">
      <c r="A514" s="11"/>
      <c r="B514" s="4" t="s">
        <v>296</v>
      </c>
      <c r="C514" s="74">
        <v>150000</v>
      </c>
      <c r="D514" s="55"/>
      <c r="E514" s="55">
        <v>150000</v>
      </c>
      <c r="F514" s="95">
        <v>150000</v>
      </c>
    </row>
    <row r="515" spans="1:6" s="4" customFormat="1" ht="15">
      <c r="A515" s="11"/>
      <c r="B515" s="4" t="s">
        <v>323</v>
      </c>
      <c r="C515" s="65">
        <v>238237.97</v>
      </c>
      <c r="D515" s="55"/>
      <c r="E515" s="55">
        <v>0</v>
      </c>
      <c r="F515" s="95">
        <v>0</v>
      </c>
    </row>
    <row r="516" spans="1:6" s="4" customFormat="1" ht="15">
      <c r="A516" s="11"/>
      <c r="B516" s="4" t="s">
        <v>337</v>
      </c>
      <c r="C516" s="65">
        <v>25000</v>
      </c>
      <c r="D516" s="55"/>
      <c r="E516" s="55">
        <v>12000</v>
      </c>
      <c r="F516" s="73">
        <v>12000</v>
      </c>
    </row>
    <row r="517" spans="1:6" s="4" customFormat="1" ht="15">
      <c r="A517" s="11"/>
      <c r="B517" s="63" t="s">
        <v>338</v>
      </c>
      <c r="C517" s="65">
        <v>56000</v>
      </c>
      <c r="D517" s="55"/>
      <c r="E517" s="55">
        <v>0</v>
      </c>
      <c r="F517" s="73">
        <v>0</v>
      </c>
    </row>
    <row r="518" spans="1:6" s="4" customFormat="1" ht="15">
      <c r="A518" s="11"/>
      <c r="C518" s="65"/>
      <c r="D518" s="55"/>
      <c r="E518" s="55"/>
      <c r="F518" s="73"/>
    </row>
    <row r="519" spans="1:6" s="4" customFormat="1" ht="15.75" thickBot="1">
      <c r="A519" s="22"/>
      <c r="B519" s="8" t="s">
        <v>105</v>
      </c>
      <c r="C519" s="99">
        <f>SUM(C509:C518)</f>
        <v>489237.97</v>
      </c>
      <c r="D519" s="58">
        <f>SUM(D509:D518)</f>
        <v>12830</v>
      </c>
      <c r="E519" s="58">
        <f>SUM(E509:E518)</f>
        <v>164000</v>
      </c>
      <c r="F519" s="58">
        <f>SUM(F509:F518)</f>
        <v>164000</v>
      </c>
    </row>
    <row r="520" spans="1:3" s="4" customFormat="1" ht="14.25">
      <c r="A520" s="12"/>
      <c r="C520" s="24"/>
    </row>
    <row r="521" spans="1:3" s="1" customFormat="1" ht="0.75" customHeight="1">
      <c r="A521" s="12"/>
      <c r="B521" s="4"/>
      <c r="C521" s="70"/>
    </row>
    <row r="522" spans="1:3" s="1" customFormat="1" ht="15">
      <c r="A522" s="12"/>
      <c r="B522" s="75" t="s">
        <v>203</v>
      </c>
      <c r="C522" s="70"/>
    </row>
    <row r="523" spans="1:6" s="4" customFormat="1" ht="15">
      <c r="A523" s="27" t="s">
        <v>46</v>
      </c>
      <c r="B523" s="4" t="s">
        <v>183</v>
      </c>
      <c r="C523" s="74">
        <v>75000</v>
      </c>
      <c r="D523" s="74">
        <v>110000</v>
      </c>
      <c r="E523" s="74">
        <v>75000</v>
      </c>
      <c r="F523" s="116">
        <v>75000</v>
      </c>
    </row>
    <row r="524" spans="1:6" s="4" customFormat="1" ht="15">
      <c r="A524" s="27"/>
      <c r="B524" s="4" t="s">
        <v>227</v>
      </c>
      <c r="C524" s="74">
        <v>13956.57</v>
      </c>
      <c r="D524" s="74">
        <v>13584.12</v>
      </c>
      <c r="E524" s="74">
        <v>13676.77</v>
      </c>
      <c r="F524" s="116">
        <v>13676.77</v>
      </c>
    </row>
    <row r="525" spans="1:6" s="4" customFormat="1" ht="15">
      <c r="A525" s="27"/>
      <c r="B525" s="4" t="s">
        <v>228</v>
      </c>
      <c r="C525" s="74">
        <v>7136.88</v>
      </c>
      <c r="D525" s="74">
        <v>6947.78</v>
      </c>
      <c r="E525" s="74">
        <v>6993.81</v>
      </c>
      <c r="F525" s="116">
        <v>6993.81</v>
      </c>
    </row>
    <row r="526" spans="1:6" s="4" customFormat="1" ht="15">
      <c r="A526" s="27"/>
      <c r="B526" s="4" t="s">
        <v>229</v>
      </c>
      <c r="C526" s="74">
        <v>7118.25</v>
      </c>
      <c r="D526" s="74">
        <v>6930.75</v>
      </c>
      <c r="E526" s="74">
        <v>6975.55</v>
      </c>
      <c r="F526" s="116">
        <v>6975.55</v>
      </c>
    </row>
    <row r="527" spans="1:6" s="4" customFormat="1" ht="15">
      <c r="A527" s="27"/>
      <c r="B527" s="4" t="s">
        <v>230</v>
      </c>
      <c r="C527" s="74">
        <v>7114.08</v>
      </c>
      <c r="D527" s="74">
        <v>6926.67</v>
      </c>
      <c r="E527" s="74">
        <v>6971.47</v>
      </c>
      <c r="F527" s="116">
        <v>6971.47</v>
      </c>
    </row>
    <row r="528" spans="1:6" s="4" customFormat="1" ht="15">
      <c r="A528" s="27"/>
      <c r="B528" s="4" t="s">
        <v>231</v>
      </c>
      <c r="C528" s="74">
        <v>7744.75</v>
      </c>
      <c r="D528" s="74">
        <v>7541.41</v>
      </c>
      <c r="E528" s="74">
        <v>7589.5</v>
      </c>
      <c r="F528" s="116">
        <v>7589.5</v>
      </c>
    </row>
    <row r="529" spans="1:6" s="4" customFormat="1" ht="14.25">
      <c r="A529" s="12"/>
      <c r="B529" s="4" t="s">
        <v>232</v>
      </c>
      <c r="C529" s="74">
        <v>7744.77</v>
      </c>
      <c r="D529" s="74">
        <v>7541.41</v>
      </c>
      <c r="E529" s="74">
        <v>7589.5</v>
      </c>
      <c r="F529" s="116">
        <v>7589.5</v>
      </c>
    </row>
    <row r="530" spans="1:6" s="4" customFormat="1" ht="15.75" thickBot="1">
      <c r="A530" s="23"/>
      <c r="B530" s="34" t="s">
        <v>216</v>
      </c>
      <c r="C530" s="99">
        <f>SUM(C523:C529)</f>
        <v>125815.30000000002</v>
      </c>
      <c r="D530" s="54">
        <f>SUM(D523:D529)</f>
        <v>159472.14</v>
      </c>
      <c r="E530" s="54">
        <f>SUM(E523:E529)</f>
        <v>124796.6</v>
      </c>
      <c r="F530" s="54">
        <f>SUM(F523:F529)</f>
        <v>124796.6</v>
      </c>
    </row>
    <row r="531" spans="1:6" s="4" customFormat="1" ht="15">
      <c r="A531" s="63"/>
      <c r="B531" s="64"/>
      <c r="C531" s="97"/>
      <c r="D531" s="66"/>
      <c r="E531" s="66"/>
      <c r="F531" s="66"/>
    </row>
    <row r="532" spans="1:6" s="4" customFormat="1" ht="15">
      <c r="A532" s="63"/>
      <c r="B532" s="64"/>
      <c r="C532" s="97"/>
      <c r="D532" s="66"/>
      <c r="E532" s="66"/>
      <c r="F532" s="66"/>
    </row>
    <row r="533" spans="1:6" s="4" customFormat="1" ht="15">
      <c r="A533" s="63"/>
      <c r="B533" s="64"/>
      <c r="C533" s="97"/>
      <c r="D533" s="66"/>
      <c r="E533" s="66"/>
      <c r="F533" s="66"/>
    </row>
    <row r="534" spans="1:5" s="4" customFormat="1" ht="15">
      <c r="A534" s="63"/>
      <c r="B534" s="64"/>
      <c r="C534" s="97"/>
      <c r="D534" s="24"/>
      <c r="E534" s="24"/>
    </row>
    <row r="535" spans="1:6" s="4" customFormat="1" ht="15">
      <c r="A535" s="63"/>
      <c r="B535" s="64" t="s">
        <v>272</v>
      </c>
      <c r="C535" s="97">
        <f>SUM(C78)</f>
        <v>2572752.86</v>
      </c>
      <c r="D535" s="66">
        <f>D78</f>
        <v>1440270.7200000002</v>
      </c>
      <c r="E535" s="66">
        <f>E78</f>
        <v>2555768.37</v>
      </c>
      <c r="F535" s="66">
        <f>F78</f>
        <v>2555768.37</v>
      </c>
    </row>
    <row r="536" spans="1:7" s="4" customFormat="1" ht="15">
      <c r="A536" s="63"/>
      <c r="B536" s="64" t="s">
        <v>273</v>
      </c>
      <c r="C536" s="97">
        <f>SUM(C506)</f>
        <v>2351162</v>
      </c>
      <c r="D536" s="66">
        <f>D506</f>
        <v>1198163.6199999999</v>
      </c>
      <c r="E536" s="66">
        <f>E506</f>
        <v>2320792.5</v>
      </c>
      <c r="F536" s="66">
        <f>F506</f>
        <v>2320792.5</v>
      </c>
      <c r="G536" s="55"/>
    </row>
    <row r="537" spans="1:7" s="4" customFormat="1" ht="15">
      <c r="A537" s="63"/>
      <c r="B537" s="71" t="s">
        <v>284</v>
      </c>
      <c r="C537" s="115">
        <f>C535-C536</f>
        <v>221590.85999999987</v>
      </c>
      <c r="D537" s="72">
        <f>SUM(D535-D536)</f>
        <v>242107.10000000033</v>
      </c>
      <c r="E537" s="72">
        <f>SUM(E535-E536)</f>
        <v>234975.8700000001</v>
      </c>
      <c r="F537" s="72">
        <f>SUM(F535-F536)</f>
        <v>234975.8700000001</v>
      </c>
      <c r="G537" s="55"/>
    </row>
    <row r="538" spans="1:9" s="4" customFormat="1" ht="15">
      <c r="A538" s="63"/>
      <c r="B538" s="64" t="s">
        <v>13</v>
      </c>
      <c r="C538" s="97">
        <f>C86</f>
        <v>279526.07</v>
      </c>
      <c r="D538" s="66">
        <f>D86</f>
        <v>0</v>
      </c>
      <c r="E538" s="66">
        <f>E86</f>
        <v>0</v>
      </c>
      <c r="F538" s="66">
        <f>F86</f>
        <v>0</v>
      </c>
      <c r="G538" s="55"/>
      <c r="H538" s="55"/>
      <c r="I538" s="55"/>
    </row>
    <row r="539" spans="1:9" s="4" customFormat="1" ht="15">
      <c r="A539" s="63"/>
      <c r="B539" s="64" t="s">
        <v>101</v>
      </c>
      <c r="C539" s="97">
        <f>C519</f>
        <v>489237.97</v>
      </c>
      <c r="D539" s="66">
        <f>D519</f>
        <v>12830</v>
      </c>
      <c r="E539" s="66">
        <f>E519</f>
        <v>164000</v>
      </c>
      <c r="F539" s="66">
        <f>F519</f>
        <v>164000</v>
      </c>
      <c r="G539" s="55"/>
      <c r="H539" s="55"/>
      <c r="I539" s="55"/>
    </row>
    <row r="540" spans="1:9" s="4" customFormat="1" ht="15">
      <c r="A540" s="63"/>
      <c r="B540" s="71" t="s">
        <v>285</v>
      </c>
      <c r="C540" s="97">
        <f>SUM(C538-C539)</f>
        <v>-209711.89999999997</v>
      </c>
      <c r="D540" s="72">
        <f>SUM(D538-D539)</f>
        <v>-12830</v>
      </c>
      <c r="E540" s="72">
        <f>SUM(E538-E539)</f>
        <v>-164000</v>
      </c>
      <c r="F540" s="72">
        <f>SUM(F538-F539)</f>
        <v>-164000</v>
      </c>
      <c r="G540" s="55"/>
      <c r="H540" s="55"/>
      <c r="I540" s="55"/>
    </row>
    <row r="541" spans="1:6" s="4" customFormat="1" ht="15">
      <c r="A541" s="63"/>
      <c r="B541" s="64" t="s">
        <v>274</v>
      </c>
      <c r="C541" s="97">
        <f>C92</f>
        <v>130000</v>
      </c>
      <c r="D541" s="66">
        <f>D92</f>
        <v>0</v>
      </c>
      <c r="E541" s="66">
        <f>E92</f>
        <v>110000</v>
      </c>
      <c r="F541" s="66">
        <f>F92</f>
        <v>110000</v>
      </c>
    </row>
    <row r="542" spans="1:6" s="4" customFormat="1" ht="15">
      <c r="A542" s="63"/>
      <c r="B542" s="64" t="s">
        <v>275</v>
      </c>
      <c r="C542" s="97">
        <f>SUM(C530)</f>
        <v>125815.30000000002</v>
      </c>
      <c r="D542" s="66">
        <f>D530</f>
        <v>159472.14</v>
      </c>
      <c r="E542" s="66">
        <f>E530</f>
        <v>124796.6</v>
      </c>
      <c r="F542" s="66">
        <f>F530</f>
        <v>124796.6</v>
      </c>
    </row>
    <row r="543" spans="1:6" s="4" customFormat="1" ht="15">
      <c r="A543" s="63"/>
      <c r="B543" s="71" t="s">
        <v>288</v>
      </c>
      <c r="C543" s="97">
        <f>SUM(C537,C540)</f>
        <v>11878.959999999905</v>
      </c>
      <c r="D543" s="72">
        <f>SUM(D537,D540)</f>
        <v>229277.10000000033</v>
      </c>
      <c r="E543" s="72">
        <f>SUM(E537,E540)</f>
        <v>70975.87000000011</v>
      </c>
      <c r="F543" s="72">
        <f>SUM(F537,F540)</f>
        <v>70975.87000000011</v>
      </c>
    </row>
    <row r="544" spans="1:5" s="4" customFormat="1" ht="14.25">
      <c r="A544" s="12"/>
      <c r="C544" s="24"/>
      <c r="D544" s="24"/>
      <c r="E544" s="24"/>
    </row>
    <row r="545" spans="1:3" s="4" customFormat="1" ht="45" customHeight="1">
      <c r="A545" s="45"/>
      <c r="B545" s="96" t="s">
        <v>341</v>
      </c>
      <c r="C545" s="59"/>
    </row>
    <row r="546" spans="1:3" s="4" customFormat="1" ht="15">
      <c r="A546" s="47"/>
      <c r="B546" s="25" t="s">
        <v>342</v>
      </c>
      <c r="C546" s="55"/>
    </row>
    <row r="547" spans="1:3" s="25" customFormat="1" ht="15">
      <c r="A547" s="48"/>
      <c r="C547" s="61"/>
    </row>
    <row r="548" spans="1:5" s="25" customFormat="1" ht="15">
      <c r="A548" s="48"/>
      <c r="C548" s="61"/>
      <c r="E548" s="77" t="s">
        <v>289</v>
      </c>
    </row>
    <row r="549" spans="1:5" ht="15">
      <c r="A549" s="48"/>
      <c r="B549" s="46"/>
      <c r="E549" s="78" t="s">
        <v>290</v>
      </c>
    </row>
    <row r="550" spans="1:2" ht="15">
      <c r="A550" s="48"/>
      <c r="B550" s="25" t="s">
        <v>339</v>
      </c>
    </row>
    <row r="551" spans="1:4" ht="15">
      <c r="A551" s="48"/>
      <c r="B551" s="25" t="s">
        <v>343</v>
      </c>
      <c r="C551" s="60"/>
      <c r="D551" s="67" t="s">
        <v>268</v>
      </c>
    </row>
    <row r="552" spans="1:4" ht="15">
      <c r="A552" s="48"/>
      <c r="B552" s="35"/>
      <c r="C552" s="101"/>
      <c r="D552" s="67" t="s">
        <v>269</v>
      </c>
    </row>
    <row r="553" spans="1:3" ht="15">
      <c r="A553" s="35"/>
      <c r="B553" s="25"/>
      <c r="C553" s="101"/>
    </row>
    <row r="554" spans="1:3" ht="15">
      <c r="A554" s="35"/>
      <c r="B554" s="62"/>
      <c r="C554" s="101"/>
    </row>
    <row r="555" spans="1:3" s="35" customFormat="1" ht="15">
      <c r="A555" s="46"/>
      <c r="B555" s="46"/>
      <c r="C555" s="25"/>
    </row>
    <row r="556" spans="1:3" s="35" customFormat="1" ht="15">
      <c r="A556" s="48"/>
      <c r="B556" s="77"/>
      <c r="C556" s="25"/>
    </row>
    <row r="557" spans="1:3" s="35" customFormat="1" ht="15">
      <c r="A557" s="48"/>
      <c r="B557" s="78"/>
      <c r="C557" s="25"/>
    </row>
    <row r="558" spans="1:2" ht="15">
      <c r="A558" s="48"/>
      <c r="B558" s="46"/>
    </row>
    <row r="559" spans="1:2" ht="15">
      <c r="A559" s="48"/>
      <c r="B559" s="46"/>
    </row>
    <row r="560" spans="1:2" ht="15">
      <c r="A560" s="48"/>
      <c r="B560" s="46"/>
    </row>
    <row r="561" spans="1:2" ht="15">
      <c r="A561" s="48"/>
      <c r="B561" s="46"/>
    </row>
    <row r="562" spans="1:2" ht="15">
      <c r="A562" s="48"/>
      <c r="B562" s="46"/>
    </row>
    <row r="563" spans="1:2" ht="15">
      <c r="A563" s="49"/>
      <c r="B563" s="46"/>
    </row>
    <row r="564" spans="1:2" ht="15">
      <c r="A564" s="49"/>
      <c r="B564" s="46"/>
    </row>
    <row r="565" spans="1:3" s="41" customFormat="1" ht="15">
      <c r="A565" s="50"/>
      <c r="B565" s="51"/>
      <c r="C565" s="102"/>
    </row>
    <row r="566" spans="1:2" ht="15">
      <c r="A566" s="49"/>
      <c r="B566" s="46"/>
    </row>
    <row r="567" spans="1:2" ht="15">
      <c r="A567" s="49"/>
      <c r="B567" s="46"/>
    </row>
    <row r="568" spans="1:2" ht="15" customHeight="1">
      <c r="A568" s="49"/>
      <c r="B568" s="46"/>
    </row>
    <row r="569" spans="1:2" ht="15">
      <c r="A569" s="49"/>
      <c r="B569" s="46"/>
    </row>
    <row r="570" spans="1:2" ht="15">
      <c r="A570" s="49"/>
      <c r="B570" s="46"/>
    </row>
    <row r="571" spans="1:2" ht="15.75">
      <c r="A571" s="49"/>
      <c r="B571" s="52"/>
    </row>
    <row r="572" spans="1:2" ht="15">
      <c r="A572" s="49"/>
      <c r="B572" s="46"/>
    </row>
    <row r="573" spans="1:2" ht="15">
      <c r="A573" s="48"/>
      <c r="B573" s="46"/>
    </row>
    <row r="574" spans="1:2" ht="15">
      <c r="A574" s="48"/>
      <c r="B574" s="46"/>
    </row>
    <row r="575" spans="1:2" ht="15">
      <c r="A575" s="48"/>
      <c r="B575" s="46"/>
    </row>
    <row r="576" spans="1:2" ht="15">
      <c r="A576" s="48"/>
      <c r="B576" s="46"/>
    </row>
    <row r="577" spans="1:2" ht="15">
      <c r="A577" s="48"/>
      <c r="B577" s="46"/>
    </row>
    <row r="578" spans="1:2" ht="15">
      <c r="A578" s="48"/>
      <c r="B578" s="46"/>
    </row>
    <row r="579" spans="1:2" ht="15.75">
      <c r="A579" s="48"/>
      <c r="B579" s="52"/>
    </row>
    <row r="580" spans="1:2" ht="15">
      <c r="A580" s="48"/>
      <c r="B580" s="46"/>
    </row>
    <row r="581" spans="1:2" ht="20.25">
      <c r="A581" s="53"/>
      <c r="B581" s="46"/>
    </row>
    <row r="582" spans="1:2" ht="15">
      <c r="A582" s="49"/>
      <c r="B582" s="46"/>
    </row>
    <row r="583" spans="1:2" s="36" customFormat="1" ht="20.25">
      <c r="A583" s="44"/>
      <c r="B583" s="46"/>
    </row>
    <row r="584" spans="1:2" s="4" customFormat="1" ht="15">
      <c r="A584" s="45"/>
      <c r="B584" s="46"/>
    </row>
    <row r="585" spans="1:2" s="4" customFormat="1" ht="15">
      <c r="A585" s="46"/>
      <c r="B585" s="47"/>
    </row>
    <row r="586" s="25" customFormat="1" ht="15">
      <c r="A586"/>
    </row>
    <row r="587" s="25" customFormat="1" ht="15">
      <c r="A587"/>
    </row>
    <row r="588" ht="15">
      <c r="B588" s="25"/>
    </row>
    <row r="589" ht="15">
      <c r="B589" s="25"/>
    </row>
    <row r="590" ht="15.75">
      <c r="B590" s="37"/>
    </row>
    <row r="592" ht="15">
      <c r="A592" s="35"/>
    </row>
    <row r="593" ht="15">
      <c r="A593" s="35"/>
    </row>
    <row r="594" s="35" customFormat="1" ht="15">
      <c r="C594" s="25"/>
    </row>
    <row r="595" spans="1:3" s="35" customFormat="1" ht="15">
      <c r="A595"/>
      <c r="C595" s="25"/>
    </row>
    <row r="596" spans="1:3" s="35" customFormat="1" ht="15">
      <c r="A596"/>
      <c r="C596" s="25"/>
    </row>
    <row r="598" ht="15.75">
      <c r="B598" s="37"/>
    </row>
    <row r="602" ht="14.25">
      <c r="B602" s="4"/>
    </row>
    <row r="603" ht="14.25">
      <c r="B603" s="4"/>
    </row>
    <row r="604" ht="14.25">
      <c r="B604" s="4"/>
    </row>
    <row r="605" ht="14.25">
      <c r="B605" s="4"/>
    </row>
    <row r="606" ht="42.75" customHeight="1">
      <c r="B606" s="38"/>
    </row>
    <row r="607" ht="14.25">
      <c r="B607" s="4"/>
    </row>
    <row r="608" ht="14.25">
      <c r="B608" s="4"/>
    </row>
    <row r="609" ht="14.25">
      <c r="B609" s="4"/>
    </row>
    <row r="610" ht="14.25">
      <c r="B610" s="4"/>
    </row>
    <row r="611" ht="14.25">
      <c r="B611" s="4"/>
    </row>
    <row r="612" ht="14.25">
      <c r="B612" s="4"/>
    </row>
    <row r="613" ht="14.25">
      <c r="B613" s="4"/>
    </row>
    <row r="614" ht="14.25">
      <c r="B614" s="4"/>
    </row>
    <row r="615" ht="14.25">
      <c r="B615" s="4"/>
    </row>
    <row r="616" ht="14.25">
      <c r="B616" s="4"/>
    </row>
  </sheetData>
  <sheetProtection/>
  <mergeCells count="1">
    <mergeCell ref="A1:B1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úrad Horné Saliby</dc:creator>
  <cp:keywords/>
  <dc:description/>
  <cp:lastModifiedBy>Diana</cp:lastModifiedBy>
  <cp:lastPrinted>2020-01-03T12:05:38Z</cp:lastPrinted>
  <dcterms:created xsi:type="dcterms:W3CDTF">2001-11-15T14:26:57Z</dcterms:created>
  <dcterms:modified xsi:type="dcterms:W3CDTF">2020-01-03T12:25:21Z</dcterms:modified>
  <cp:category/>
  <cp:version/>
  <cp:contentType/>
  <cp:contentStatus/>
</cp:coreProperties>
</file>